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мун.управление!$A$1:$AH$426</definedName>
  </definedNames>
  <calcPr calcId="145621"/>
  <fileRecoveryPr autoRecover="0"/>
</workbook>
</file>

<file path=xl/calcChain.xml><?xml version="1.0" encoding="utf-8"?>
<calcChain xmlns="http://schemas.openxmlformats.org/spreadsheetml/2006/main">
  <c r="H208" i="1" l="1"/>
  <c r="U207" i="1"/>
  <c r="R207" i="1" s="1"/>
  <c r="T207" i="1"/>
  <c r="P207" i="1"/>
  <c r="O207" i="1"/>
  <c r="M207" i="1" s="1"/>
  <c r="L207" i="1"/>
  <c r="K207" i="1"/>
  <c r="H207" i="1" s="1"/>
  <c r="J207" i="1"/>
  <c r="R205" i="1"/>
  <c r="M205" i="1"/>
  <c r="H205" i="1"/>
  <c r="U204" i="1"/>
  <c r="T204" i="1"/>
  <c r="R204" i="1" s="1"/>
  <c r="P204" i="1"/>
  <c r="O204" i="1"/>
  <c r="M204" i="1" s="1"/>
  <c r="K204" i="1"/>
  <c r="L204" i="1"/>
  <c r="H204" i="1" l="1"/>
  <c r="L168" i="1"/>
  <c r="H108" i="1"/>
  <c r="H109" i="1"/>
  <c r="H110" i="1"/>
  <c r="H103" i="1"/>
  <c r="H104" i="1"/>
  <c r="H105" i="1"/>
  <c r="L52" i="1"/>
  <c r="L26" i="1"/>
  <c r="L107" i="1"/>
  <c r="U52" i="1" l="1"/>
  <c r="T52" i="1"/>
  <c r="P52" i="1"/>
  <c r="O52" i="1"/>
  <c r="K52" i="1"/>
  <c r="J52" i="1"/>
  <c r="H52" i="1" l="1"/>
  <c r="M52" i="1"/>
  <c r="R52" i="1"/>
  <c r="U26" i="1"/>
  <c r="T26" i="1"/>
  <c r="P26" i="1"/>
  <c r="O26" i="1"/>
  <c r="K26" i="1"/>
  <c r="J26" i="1"/>
  <c r="R28" i="1"/>
  <c r="M28" i="1"/>
  <c r="H28" i="1"/>
  <c r="R272" i="1" l="1"/>
  <c r="M272" i="1"/>
  <c r="K265" i="1"/>
  <c r="H272" i="1"/>
  <c r="U63" i="1" l="1"/>
  <c r="T63" i="1"/>
  <c r="P63" i="1"/>
  <c r="O63" i="1"/>
  <c r="J63" i="1"/>
  <c r="K63" i="1"/>
  <c r="R294" i="1" l="1"/>
  <c r="M294" i="1"/>
  <c r="K119" i="1"/>
  <c r="O119" i="1"/>
  <c r="P119" i="1"/>
  <c r="T119" i="1"/>
  <c r="U119" i="1"/>
  <c r="H120" i="1"/>
  <c r="M120" i="1"/>
  <c r="R120" i="1"/>
  <c r="R119" i="1" l="1"/>
  <c r="H119" i="1"/>
  <c r="M119" i="1"/>
  <c r="U85" i="1"/>
  <c r="T85" i="1"/>
  <c r="P85" i="1"/>
  <c r="O85" i="1"/>
  <c r="J85" i="1"/>
  <c r="K85" i="1"/>
  <c r="I85" i="1"/>
  <c r="R86" i="1"/>
  <c r="M86" i="1"/>
  <c r="H86" i="1"/>
  <c r="H82" i="1" l="1"/>
  <c r="I63" i="1" l="1"/>
  <c r="R80" i="1"/>
  <c r="M80" i="1"/>
  <c r="H80" i="1" s="1"/>
  <c r="H91" i="1" l="1"/>
  <c r="R91" i="1" l="1"/>
  <c r="M91" i="1"/>
  <c r="R108" i="1" l="1"/>
  <c r="M182" i="1" l="1"/>
  <c r="H182" i="1"/>
  <c r="H186" i="1" l="1"/>
  <c r="M186" i="1"/>
  <c r="J192" i="1" l="1"/>
  <c r="M191" i="1"/>
  <c r="O192" i="1"/>
  <c r="M192" i="1" s="1"/>
  <c r="T192" i="1"/>
  <c r="H166" i="1" l="1"/>
  <c r="H165" i="1"/>
  <c r="H294" i="1"/>
  <c r="K164" i="1"/>
  <c r="J164" i="1"/>
  <c r="P190" i="1"/>
  <c r="U190" i="1"/>
  <c r="U168" i="1"/>
  <c r="P168" i="1"/>
  <c r="K168" i="1"/>
  <c r="R85" i="1" l="1"/>
  <c r="H266" i="1" l="1"/>
  <c r="U123" i="1" l="1"/>
  <c r="P123" i="1"/>
  <c r="H202" i="1" l="1"/>
  <c r="K199" i="1"/>
  <c r="H78" i="1" l="1"/>
  <c r="M70" i="1" l="1"/>
  <c r="M68" i="1"/>
  <c r="M66" i="1"/>
  <c r="M64" i="1"/>
  <c r="K149" i="1" l="1"/>
  <c r="T190" i="1" l="1"/>
  <c r="O190" i="1"/>
  <c r="M181" i="1"/>
  <c r="J190" i="1" l="1"/>
  <c r="H190" i="1" s="1"/>
  <c r="M78" i="1"/>
  <c r="R78" i="1"/>
  <c r="H191" i="1" l="1"/>
  <c r="H192" i="1"/>
  <c r="R196" i="1"/>
  <c r="M196" i="1"/>
  <c r="H196" i="1"/>
  <c r="R194" i="1"/>
  <c r="M194" i="1"/>
  <c r="H194" i="1"/>
  <c r="R192" i="1" l="1"/>
  <c r="R191" i="1"/>
  <c r="H195" i="1"/>
  <c r="M195" i="1"/>
  <c r="R195" i="1"/>
  <c r="H193" i="1" l="1"/>
  <c r="M193" i="1"/>
  <c r="R193" i="1"/>
  <c r="M190" i="1"/>
  <c r="R190" i="1"/>
  <c r="R26" i="1" l="1"/>
  <c r="M26" i="1"/>
  <c r="H26" i="1"/>
  <c r="T168" i="1" l="1"/>
  <c r="O168" i="1"/>
  <c r="J168" i="1"/>
  <c r="T164" i="1"/>
  <c r="O164" i="1"/>
  <c r="T293" i="1" l="1"/>
  <c r="O293" i="1"/>
  <c r="K293" i="1"/>
  <c r="T160" i="1" l="1"/>
  <c r="O160" i="1"/>
  <c r="J160" i="1"/>
  <c r="T180" i="1"/>
  <c r="O180" i="1"/>
  <c r="J180" i="1"/>
  <c r="J176" i="1"/>
  <c r="O176" i="1"/>
  <c r="T176" i="1"/>
  <c r="T172" i="1"/>
  <c r="O172" i="1"/>
  <c r="J172" i="1"/>
  <c r="H151" i="1" l="1"/>
  <c r="R152" i="1" l="1"/>
  <c r="M152" i="1"/>
  <c r="R186" i="1" l="1"/>
  <c r="R185" i="1"/>
  <c r="M185" i="1"/>
  <c r="R161" i="1"/>
  <c r="M161" i="1"/>
  <c r="M173" i="1"/>
  <c r="R173" i="1"/>
  <c r="M162" i="1"/>
  <c r="R181" i="1"/>
  <c r="R178" i="1"/>
  <c r="M178" i="1"/>
  <c r="R177" i="1"/>
  <c r="M177" i="1"/>
  <c r="H177" i="1"/>
  <c r="R166" i="1" l="1"/>
  <c r="R165" i="1"/>
  <c r="M166" i="1"/>
  <c r="M165" i="1"/>
  <c r="R158" i="1"/>
  <c r="R157" i="1"/>
  <c r="R156" i="1"/>
  <c r="M158" i="1"/>
  <c r="M157" i="1"/>
  <c r="M156" i="1"/>
  <c r="M170" i="1"/>
  <c r="P199" i="1" l="1"/>
  <c r="R153" i="1"/>
  <c r="R151" i="1"/>
  <c r="M153" i="1"/>
  <c r="M151" i="1"/>
  <c r="R150" i="1"/>
  <c r="M150" i="1"/>
  <c r="R174" i="1" l="1"/>
  <c r="M174" i="1"/>
  <c r="R170" i="1"/>
  <c r="M169" i="1"/>
  <c r="R169" i="1"/>
  <c r="R53" i="1"/>
  <c r="M53" i="1"/>
  <c r="H87" i="1"/>
  <c r="M105" i="1"/>
  <c r="R105" i="1"/>
  <c r="U107" i="1"/>
  <c r="U199" i="1" l="1"/>
  <c r="M200" i="1"/>
  <c r="M199" i="1" s="1"/>
  <c r="R200" i="1"/>
  <c r="R199" i="1" s="1"/>
  <c r="H200" i="1"/>
  <c r="H89" i="1" l="1"/>
  <c r="M89" i="1"/>
  <c r="R89" i="1"/>
  <c r="H150" i="1"/>
  <c r="P107" i="1" l="1"/>
  <c r="M107" i="1" s="1"/>
  <c r="K107" i="1"/>
  <c r="H107" i="1" s="1"/>
  <c r="H170" i="1" l="1"/>
  <c r="H169" i="1"/>
  <c r="R168" i="1"/>
  <c r="M168" i="1"/>
  <c r="H168" i="1"/>
  <c r="S52" i="1" l="1"/>
  <c r="Q52" i="1"/>
  <c r="R265" i="1" l="1"/>
  <c r="R270" i="1"/>
  <c r="M270" i="1"/>
  <c r="R268" i="1"/>
  <c r="M268" i="1"/>
  <c r="H270" i="1"/>
  <c r="U251" i="1"/>
  <c r="R251" i="1" s="1"/>
  <c r="P251" i="1"/>
  <c r="M251" i="1" s="1"/>
  <c r="K251" i="1"/>
  <c r="H251" i="1" s="1"/>
  <c r="R254" i="1"/>
  <c r="M254" i="1"/>
  <c r="H254" i="1"/>
  <c r="M265" i="1" l="1"/>
  <c r="K184" i="1"/>
  <c r="R188" i="1"/>
  <c r="M188" i="1"/>
  <c r="H188" i="1"/>
  <c r="H265" i="1" l="1"/>
  <c r="H268" i="1"/>
  <c r="O199" i="1" l="1"/>
  <c r="T199" i="1"/>
  <c r="J199" i="1"/>
  <c r="H199" i="1" s="1"/>
  <c r="H219" i="1" l="1"/>
  <c r="H218" i="1"/>
  <c r="T251" i="1" l="1"/>
  <c r="V251" i="1"/>
  <c r="S251" i="1"/>
  <c r="O251" i="1"/>
  <c r="Q251" i="1"/>
  <c r="N251" i="1"/>
  <c r="J293" i="1" l="1"/>
  <c r="J296" i="1" s="1"/>
  <c r="I293" i="1"/>
  <c r="L293" i="1"/>
  <c r="O296" i="1"/>
  <c r="N293" i="1"/>
  <c r="Q293" i="1"/>
  <c r="T296" i="1"/>
  <c r="S293" i="1"/>
  <c r="V293" i="1"/>
  <c r="P293" i="1"/>
  <c r="U293" i="1"/>
  <c r="R293" i="1"/>
  <c r="M293" i="1"/>
  <c r="H293" i="1"/>
  <c r="M305" i="1" l="1"/>
  <c r="M304" i="1" s="1"/>
  <c r="Q304" i="1"/>
  <c r="P304" i="1"/>
  <c r="O304" i="1"/>
  <c r="N304" i="1"/>
  <c r="M300" i="1"/>
  <c r="M299" i="1" s="1"/>
  <c r="Q299" i="1"/>
  <c r="P299" i="1"/>
  <c r="O299" i="1"/>
  <c r="N299" i="1"/>
  <c r="M288" i="1"/>
  <c r="M287" i="1" s="1"/>
  <c r="Q287" i="1"/>
  <c r="P287" i="1"/>
  <c r="O287" i="1"/>
  <c r="N287" i="1"/>
  <c r="M285" i="1"/>
  <c r="M284" i="1"/>
  <c r="M283" i="1"/>
  <c r="M282" i="1"/>
  <c r="Q281" i="1"/>
  <c r="P281" i="1"/>
  <c r="O281" i="1"/>
  <c r="N281" i="1"/>
  <c r="M266" i="1"/>
  <c r="Q265" i="1"/>
  <c r="O265" i="1"/>
  <c r="N265" i="1"/>
  <c r="M252" i="1"/>
  <c r="M226" i="1"/>
  <c r="M225" i="1"/>
  <c r="M219" i="1"/>
  <c r="M218" i="1"/>
  <c r="Q217" i="1"/>
  <c r="P217" i="1"/>
  <c r="O217" i="1"/>
  <c r="N217" i="1"/>
  <c r="Q184" i="1"/>
  <c r="P184" i="1"/>
  <c r="O184" i="1"/>
  <c r="N184" i="1"/>
  <c r="Q180" i="1"/>
  <c r="P180" i="1"/>
  <c r="N180" i="1"/>
  <c r="P176" i="1"/>
  <c r="N176" i="1"/>
  <c r="Q172" i="1"/>
  <c r="P172" i="1"/>
  <c r="N172" i="1"/>
  <c r="Q164" i="1"/>
  <c r="P164" i="1"/>
  <c r="N164" i="1"/>
  <c r="Q160" i="1"/>
  <c r="P160" i="1"/>
  <c r="Q155" i="1"/>
  <c r="P155" i="1"/>
  <c r="O155" i="1"/>
  <c r="N155" i="1"/>
  <c r="Q149" i="1"/>
  <c r="P149" i="1"/>
  <c r="P210" i="1" s="1"/>
  <c r="O149" i="1"/>
  <c r="N149"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305" i="1"/>
  <c r="H304" i="1" s="1"/>
  <c r="L304" i="1"/>
  <c r="K304" i="1"/>
  <c r="J304" i="1"/>
  <c r="I304" i="1"/>
  <c r="H300" i="1"/>
  <c r="H299" i="1" s="1"/>
  <c r="L299" i="1"/>
  <c r="K299" i="1"/>
  <c r="J299" i="1"/>
  <c r="I299" i="1"/>
  <c r="H288" i="1"/>
  <c r="H287" i="1" s="1"/>
  <c r="L287" i="1"/>
  <c r="K287" i="1"/>
  <c r="J287" i="1"/>
  <c r="I287" i="1"/>
  <c r="H285" i="1"/>
  <c r="H283" i="1"/>
  <c r="H282" i="1"/>
  <c r="L281" i="1"/>
  <c r="K281" i="1"/>
  <c r="J281" i="1"/>
  <c r="I281" i="1"/>
  <c r="L265" i="1"/>
  <c r="J265" i="1"/>
  <c r="I265" i="1"/>
  <c r="L251" i="1"/>
  <c r="J251" i="1"/>
  <c r="I251" i="1"/>
  <c r="H226" i="1"/>
  <c r="H225" i="1"/>
  <c r="L217" i="1"/>
  <c r="K217" i="1"/>
  <c r="J217" i="1"/>
  <c r="I217" i="1"/>
  <c r="H185" i="1"/>
  <c r="L184" i="1"/>
  <c r="J184" i="1"/>
  <c r="I184" i="1"/>
  <c r="H181" i="1"/>
  <c r="L180" i="1"/>
  <c r="K180" i="1"/>
  <c r="I180" i="1"/>
  <c r="H178" i="1"/>
  <c r="L176" i="1"/>
  <c r="K176" i="1"/>
  <c r="I176" i="1"/>
  <c r="H174" i="1"/>
  <c r="H173" i="1"/>
  <c r="L172" i="1"/>
  <c r="K172" i="1"/>
  <c r="I172" i="1"/>
  <c r="L164" i="1"/>
  <c r="I164" i="1"/>
  <c r="H162" i="1"/>
  <c r="H161" i="1"/>
  <c r="L160" i="1"/>
  <c r="K160" i="1"/>
  <c r="I160" i="1"/>
  <c r="H158" i="1"/>
  <c r="H157" i="1"/>
  <c r="H156" i="1"/>
  <c r="L155" i="1"/>
  <c r="K155" i="1"/>
  <c r="J155" i="1"/>
  <c r="I155" i="1"/>
  <c r="H153" i="1"/>
  <c r="H152" i="1"/>
  <c r="L149" i="1"/>
  <c r="J149" i="1"/>
  <c r="I149" i="1"/>
  <c r="H124" i="1"/>
  <c r="H123" i="1" s="1"/>
  <c r="L123" i="1"/>
  <c r="J123" i="1"/>
  <c r="I123" i="1"/>
  <c r="L102" i="1"/>
  <c r="L101" i="1" s="1"/>
  <c r="J102" i="1"/>
  <c r="I102" i="1"/>
  <c r="I101" i="1" s="1"/>
  <c r="K101" i="1"/>
  <c r="L85" i="1"/>
  <c r="H85" i="1" s="1"/>
  <c r="H76" i="1"/>
  <c r="H74" i="1"/>
  <c r="H72" i="1"/>
  <c r="H70" i="1"/>
  <c r="H68" i="1"/>
  <c r="H66" i="1"/>
  <c r="H64" i="1"/>
  <c r="L63" i="1"/>
  <c r="H63" i="1" s="1"/>
  <c r="H54" i="1"/>
  <c r="H53" i="1"/>
  <c r="I52" i="1"/>
  <c r="L22" i="1"/>
  <c r="K22" i="1"/>
  <c r="J22" i="1"/>
  <c r="J60" i="1" s="1"/>
  <c r="I22" i="1"/>
  <c r="J210" i="1" l="1"/>
  <c r="L210" i="1"/>
  <c r="K210" i="1"/>
  <c r="O210" i="1"/>
  <c r="M210" i="1" s="1"/>
  <c r="H210" i="1"/>
  <c r="L425" i="1"/>
  <c r="J101" i="1"/>
  <c r="H101" i="1" s="1"/>
  <c r="H102" i="1"/>
  <c r="H176" i="1"/>
  <c r="H184" i="1"/>
  <c r="M63" i="1"/>
  <c r="P296" i="1"/>
  <c r="H180" i="1"/>
  <c r="L60" i="1"/>
  <c r="K112" i="1"/>
  <c r="P60" i="1"/>
  <c r="P112" i="1"/>
  <c r="K296" i="1"/>
  <c r="Q60" i="1"/>
  <c r="N60" i="1"/>
  <c r="O60" i="1"/>
  <c r="M60" i="1"/>
  <c r="L112" i="1"/>
  <c r="M172" i="1"/>
  <c r="H164" i="1"/>
  <c r="H172" i="1"/>
  <c r="I296" i="1"/>
  <c r="J425" i="1"/>
  <c r="M102" i="1"/>
  <c r="M149" i="1"/>
  <c r="M164" i="1"/>
  <c r="M180" i="1"/>
  <c r="M184" i="1"/>
  <c r="Q296" i="1"/>
  <c r="O425" i="1"/>
  <c r="Q425" i="1"/>
  <c r="M160" i="1"/>
  <c r="H22" i="1"/>
  <c r="K60" i="1"/>
  <c r="H60" i="1" s="1"/>
  <c r="I112" i="1"/>
  <c r="H160" i="1"/>
  <c r="L296" i="1"/>
  <c r="H281" i="1"/>
  <c r="I425" i="1"/>
  <c r="K425" i="1"/>
  <c r="M22" i="1"/>
  <c r="O112" i="1"/>
  <c r="Q112" i="1"/>
  <c r="N101" i="1"/>
  <c r="M101" i="1" s="1"/>
  <c r="M176" i="1"/>
  <c r="M217" i="1"/>
  <c r="N425" i="1"/>
  <c r="P425" i="1"/>
  <c r="M425" i="1" s="1"/>
  <c r="H155" i="1"/>
  <c r="M155" i="1"/>
  <c r="M281" i="1"/>
  <c r="H149" i="1"/>
  <c r="N296" i="1"/>
  <c r="I60" i="1"/>
  <c r="H217" i="1"/>
  <c r="R305" i="1"/>
  <c r="R304" i="1" s="1"/>
  <c r="V304" i="1"/>
  <c r="U304" i="1"/>
  <c r="T304" i="1"/>
  <c r="S304" i="1"/>
  <c r="R300" i="1"/>
  <c r="R299" i="1" s="1"/>
  <c r="V299" i="1"/>
  <c r="U299" i="1"/>
  <c r="T299" i="1"/>
  <c r="S299" i="1"/>
  <c r="R288" i="1"/>
  <c r="R287" i="1" s="1"/>
  <c r="V287" i="1"/>
  <c r="U287" i="1"/>
  <c r="T287" i="1"/>
  <c r="S287" i="1"/>
  <c r="R284" i="1"/>
  <c r="R283" i="1"/>
  <c r="R282" i="1"/>
  <c r="V281" i="1"/>
  <c r="U281" i="1"/>
  <c r="T281" i="1"/>
  <c r="S281" i="1"/>
  <c r="R266" i="1"/>
  <c r="V265" i="1"/>
  <c r="T265" i="1"/>
  <c r="S265" i="1"/>
  <c r="R226" i="1"/>
  <c r="R225" i="1"/>
  <c r="R219" i="1"/>
  <c r="R218" i="1"/>
  <c r="V217" i="1"/>
  <c r="U217" i="1"/>
  <c r="T217" i="1"/>
  <c r="S217" i="1"/>
  <c r="V184" i="1"/>
  <c r="U184" i="1"/>
  <c r="T184" i="1"/>
  <c r="S184" i="1"/>
  <c r="R182" i="1"/>
  <c r="V180" i="1"/>
  <c r="U180" i="1"/>
  <c r="S180" i="1"/>
  <c r="U176" i="1"/>
  <c r="S176" i="1"/>
  <c r="V172" i="1"/>
  <c r="U172" i="1"/>
  <c r="S172" i="1"/>
  <c r="V164" i="1"/>
  <c r="U164" i="1"/>
  <c r="S164" i="1"/>
  <c r="R162" i="1"/>
  <c r="V160" i="1"/>
  <c r="U160" i="1"/>
  <c r="V155" i="1"/>
  <c r="U155" i="1"/>
  <c r="T155" i="1"/>
  <c r="S155" i="1"/>
  <c r="V149" i="1"/>
  <c r="U149" i="1"/>
  <c r="T149" i="1"/>
  <c r="S149" i="1"/>
  <c r="R124" i="1"/>
  <c r="R123" i="1" s="1"/>
  <c r="V123" i="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T210" i="1" l="1"/>
  <c r="V210" i="1"/>
  <c r="J112" i="1"/>
  <c r="U210" i="1"/>
  <c r="R210" i="1" s="1"/>
  <c r="H112" i="1"/>
  <c r="H296" i="1"/>
  <c r="L426" i="1"/>
  <c r="J426" i="1"/>
  <c r="H425" i="1"/>
  <c r="R63" i="1"/>
  <c r="I426" i="1"/>
  <c r="U296" i="1"/>
  <c r="K426" i="1"/>
  <c r="M112" i="1"/>
  <c r="M296" i="1"/>
  <c r="U60" i="1"/>
  <c r="R184" i="1"/>
  <c r="O426" i="1"/>
  <c r="P426" i="1"/>
  <c r="T60" i="1"/>
  <c r="N112" i="1"/>
  <c r="S60" i="1"/>
  <c r="S296" i="1"/>
  <c r="V60" i="1"/>
  <c r="T112" i="1"/>
  <c r="S425" i="1"/>
  <c r="U425" i="1"/>
  <c r="R425" i="1" s="1"/>
  <c r="R22" i="1"/>
  <c r="R155" i="1"/>
  <c r="V112" i="1"/>
  <c r="R101" i="1"/>
  <c r="R102" i="1"/>
  <c r="R160" i="1"/>
  <c r="R176" i="1"/>
  <c r="V296" i="1"/>
  <c r="T425" i="1"/>
  <c r="V425" i="1"/>
  <c r="R281" i="1"/>
  <c r="R217" i="1"/>
  <c r="R180" i="1"/>
  <c r="R172" i="1"/>
  <c r="R164" i="1"/>
  <c r="R149" i="1"/>
  <c r="U112" i="1"/>
  <c r="S112" i="1"/>
  <c r="H426" i="1" l="1"/>
  <c r="M426" i="1"/>
  <c r="R296" i="1"/>
  <c r="R112" i="1"/>
  <c r="T426" i="1"/>
  <c r="U426" i="1"/>
  <c r="R60" i="1"/>
  <c r="V426" i="1"/>
  <c r="R426" i="1" l="1"/>
</calcChain>
</file>

<file path=xl/sharedStrings.xml><?xml version="1.0" encoding="utf-8"?>
<sst xmlns="http://schemas.openxmlformats.org/spreadsheetml/2006/main" count="4713" uniqueCount="831">
  <si>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</si>
  <si>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</si>
  <si>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</si>
  <si>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</si>
  <si>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</si>
  <si>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</si>
  <si>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</si>
  <si>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</si>
  <si>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</si>
  <si>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</si>
  <si>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</si>
  <si>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</si>
  <si>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</si>
  <si>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</si>
  <si>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</si>
  <si>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</si>
  <si>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</si>
  <si>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</si>
  <si>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</si>
  <si>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</si>
  <si>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</si>
  <si>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</si>
  <si>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</si>
  <si>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</si>
  <si>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</si>
  <si>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</si>
  <si>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</si>
  <si>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</si>
  <si>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</si>
  <si>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</si>
  <si>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</si>
  <si>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</si>
  <si>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</si>
  <si>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</si>
  <si>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</si>
  <si>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</si>
  <si>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</si>
  <si>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</si>
  <si>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</si>
  <si>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</si>
  <si>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</si>
  <si>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</si>
  <si>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</si>
  <si>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</si>
  <si>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</si>
  <si>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</si>
  <si>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</si>
  <si>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</si>
  <si>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</si>
  <si>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</si>
  <si>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</si>
  <si>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</si>
  <si>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</si>
  <si>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</si>
  <si>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</si>
  <si>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</si>
  <si>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</si>
  <si>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</si>
  <si>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</si>
  <si>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</si>
  <si>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</si>
  <si>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</si>
  <si>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</si>
  <si>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</si>
  <si>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</si>
  <si>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</si>
  <si>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</si>
  <si>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</si>
  <si>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</si>
  <si>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</si>
  <si>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</si>
  <si>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</si>
  <si>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</si>
  <si>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</si>
  <si>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</si>
  <si>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</si>
  <si>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</si>
  <si>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</si>
  <si>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</si>
  <si>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</si>
  <si>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</si>
  <si>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</si>
  <si>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</si>
  <si>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</si>
  <si>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</si>
  <si>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</si>
  <si>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</si>
  <si>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</si>
  <si>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</si>
  <si>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</si>
  <si>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</si>
  <si>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</si>
  <si>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</si>
  <si>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</si>
  <si>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</si>
  <si>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</si>
  <si>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</si>
  <si>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</si>
  <si>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</si>
  <si>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</si>
  <si>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</si>
  <si>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</si>
  <si>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</si>
  <si>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</si>
  <si>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</si>
  <si>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</si>
  <si>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</si>
  <si>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</si>
  <si>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</si>
  <si>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</si>
  <si>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</si>
  <si>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</si>
  <si>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</si>
  <si>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</si>
  <si>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</si>
  <si>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</si>
  <si>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</si>
  <si>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</si>
  <si>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</si>
  <si>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</si>
  <si>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</si>
  <si>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</si>
  <si>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</si>
  <si>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</si>
  <si>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</si>
  <si>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</si>
  <si>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</si>
  <si>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</si>
  <si>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</si>
  <si>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</si>
  <si>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</si>
  <si>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</si>
  <si>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</si>
  <si>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</si>
  <si>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</si>
  <si>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</si>
  <si>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</si>
  <si>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</si>
  <si>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</si>
  <si>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</si>
  <si>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</si>
  <si>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</si>
  <si>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</si>
  <si>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</si>
  <si>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</si>
  <si>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</si>
  <si>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</si>
  <si>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</si>
  <si>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</si>
  <si>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</si>
  <si>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</si>
  <si>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</si>
  <si>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</si>
  <si>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</si>
  <si>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</si>
  <si>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</si>
  <si>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</si>
  <si>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</si>
  <si>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</si>
  <si>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</si>
  <si>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</si>
  <si>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</si>
  <si>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</si>
  <si>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</si>
  <si>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</si>
  <si>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</si>
  <si>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</si>
  <si>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</si>
  <si>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</si>
  <si>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</si>
  <si>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</si>
  <si>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</si>
  <si>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</si>
  <si>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</si>
  <si>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</si>
  <si>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</si>
  <si>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</si>
  <si>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</si>
  <si>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</si>
  <si>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</si>
  <si>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</si>
  <si>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</si>
  <si>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</si>
  <si>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</si>
  <si>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</si>
  <si>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</si>
  <si>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</si>
  <si>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</si>
  <si>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</si>
  <si>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</si>
  <si>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</si>
  <si>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</si>
  <si>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</si>
  <si>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</si>
  <si>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</si>
  <si>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</si>
  <si>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</si>
  <si>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</si>
  <si>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</si>
  <si>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</si>
  <si>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</si>
  <si>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</si>
  <si>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</si>
  <si>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</si>
  <si>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</si>
  <si>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</si>
  <si>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</si>
  <si>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</si>
  <si>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</si>
  <si>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</si>
  <si>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</si>
  <si>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</si>
  <si>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</si>
  <si>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</si>
  <si>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</si>
  <si>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</si>
  <si>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</si>
  <si>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</si>
  <si>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</si>
  <si>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</si>
  <si>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</si>
  <si>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</si>
  <si>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</si>
  <si>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</si>
  <si>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</si>
  <si>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</si>
  <si>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</si>
  <si>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</si>
  <si>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</si>
  <si>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</si>
  <si>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</si>
  <si>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</si>
  <si>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</si>
  <si>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</si>
  <si>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</si>
  <si>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</si>
  <si>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</si>
  <si>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</si>
  <si>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</si>
  <si>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</si>
  <si>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</si>
  <si>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</si>
  <si>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</si>
  <si>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</si>
  <si>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</si>
  <si>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</si>
  <si>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</si>
  <si>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</si>
  <si>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</si>
  <si>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</si>
  <si>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</si>
  <si>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</si>
  <si>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</si>
  <si>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</si>
  <si>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</si>
  <si>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</si>
  <si>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</si>
  <si>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</si>
  <si>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</si>
  <si>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</si>
  <si>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</si>
  <si>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</si>
  <si>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</si>
  <si>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</si>
  <si>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</si>
  <si>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</si>
  <si>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</si>
  <si>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</si>
  <si>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</si>
  <si>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</si>
  <si>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</si>
  <si>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</si>
  <si>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</si>
  <si>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</si>
  <si>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</si>
  <si>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</si>
  <si>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</si>
  <si>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</si>
  <si>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</si>
  <si>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</si>
  <si>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</si>
  <si>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</si>
  <si>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</si>
  <si>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</si>
  <si>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</si>
  <si>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</si>
  <si>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</si>
  <si>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</si>
  <si>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</si>
  <si>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</si>
  <si>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</si>
  <si>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</si>
  <si>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</si>
  <si>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</si>
  <si>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</si>
  <si>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</si>
  <si>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</si>
  <si>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</si>
  <si>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</si>
  <si>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</si>
  <si>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</si>
  <si>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</si>
  <si>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</si>
  <si>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</si>
  <si>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</si>
  <si>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</si>
  <si>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</si>
  <si>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</si>
  <si>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</si>
  <si>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</si>
  <si>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</si>
  <si>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</si>
  <si>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</si>
  <si>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</si>
  <si>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</si>
  <si>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</si>
  <si>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</si>
  <si>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</si>
  <si>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</si>
  <si>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</si>
  <si>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</si>
  <si>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</si>
  <si>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</si>
  <si>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</si>
  <si>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</si>
  <si>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</si>
  <si>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</si>
  <si>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</si>
  <si>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</si>
  <si>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</si>
  <si>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</si>
  <si>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</si>
  <si>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</si>
  <si>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</si>
  <si>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</si>
  <si>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</si>
  <si>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</si>
  <si>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</si>
  <si>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</si>
  <si>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</si>
  <si>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</si>
  <si>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</si>
  <si>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</si>
  <si>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</si>
  <si>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</si>
  <si>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</si>
  <si>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</si>
  <si>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</si>
  <si>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</si>
  <si>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</si>
  <si>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</si>
  <si>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</si>
  <si>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</si>
  <si>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</si>
  <si>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</si>
  <si>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</si>
  <si>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</si>
  <si>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</si>
  <si>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</si>
  <si>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</si>
  <si>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</si>
  <si>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</si>
  <si>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</si>
  <si>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</si>
  <si>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</si>
  <si>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</si>
  <si>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</si>
  <si>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</si>
  <si>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</si>
  <si>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</si>
  <si>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</si>
  <si>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</si>
  <si>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</si>
  <si>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</si>
  <si>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</si>
  <si>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</si>
  <si>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</si>
  <si>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</si>
  <si>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</si>
  <si>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</si>
  <si>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</si>
  <si>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</si>
  <si>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</si>
  <si>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</si>
  <si>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</si>
  <si>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</si>
  <si>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</si>
  <si>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</si>
  <si>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</si>
  <si>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</si>
  <si>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</si>
  <si>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</si>
  <si>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</si>
  <si>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</si>
  <si>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</si>
  <si>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</si>
  <si>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</si>
  <si>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</si>
  <si>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</si>
  <si>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</si>
  <si>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</si>
  <si>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</si>
  <si>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</si>
  <si>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</si>
  <si>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</si>
  <si>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</si>
  <si>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</si>
  <si>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</si>
  <si>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</si>
  <si>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</si>
  <si>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</si>
  <si>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</si>
  <si>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</si>
  <si>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</si>
  <si>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</si>
  <si>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</si>
  <si>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</si>
  <si>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</si>
  <si>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</si>
  <si>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</si>
  <si>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</si>
  <si>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</si>
  <si>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</si>
  <si>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</si>
  <si>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</si>
  <si>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</si>
  <si>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</si>
  <si>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</si>
  <si>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</si>
  <si>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</si>
  <si>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</si>
  <si>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</si>
  <si>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</si>
  <si>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</si>
  <si>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</si>
  <si>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</si>
  <si>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</si>
  <si>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</si>
  <si>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</si>
  <si>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</si>
  <si>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</si>
  <si>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</si>
  <si>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</si>
  <si>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</si>
  <si>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</si>
  <si>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</si>
  <si>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</si>
  <si>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</si>
  <si>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</si>
  <si>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</si>
  <si>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</si>
  <si>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</si>
  <si>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</si>
  <si>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</si>
  <si>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</si>
  <si>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</si>
  <si>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</si>
  <si>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</si>
  <si>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</si>
  <si>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</si>
  <si>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</si>
  <si>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</si>
  <si>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</si>
  <si>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</si>
  <si>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</si>
  <si>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</si>
  <si>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</si>
  <si>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</si>
  <si>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</si>
  <si>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</si>
  <si>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</si>
  <si>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</si>
  <si>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</si>
  <si>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</si>
  <si>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</si>
  <si>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</si>
  <si>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</si>
  <si>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</si>
  <si>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</si>
  <si>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</si>
  <si>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</si>
  <si>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</si>
  <si>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</si>
  <si>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</si>
  <si>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</si>
  <si>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</si>
  <si>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</si>
  <si>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</si>
  <si>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</si>
  <si>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</si>
  <si>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</si>
  <si>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</si>
  <si>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</si>
  <si>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</si>
  <si>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</si>
  <si>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</si>
  <si>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</si>
  <si>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</si>
  <si>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</si>
  <si>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</si>
  <si>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</si>
  <si>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</si>
  <si>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</si>
  <si>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</si>
  <si>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</si>
  <si>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</si>
  <si>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</si>
  <si>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</si>
  <si>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</si>
  <si>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</si>
  <si>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</si>
  <si>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</si>
  <si>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</si>
  <si>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</si>
  <si>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</si>
  <si>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</si>
  <si>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</si>
  <si>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</si>
  <si>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</si>
  <si>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</si>
  <si>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</si>
  <si>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</si>
  <si>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</si>
  <si>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</si>
  <si>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</si>
  <si>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</si>
  <si>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</si>
  <si>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</si>
  <si>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</si>
  <si>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</si>
  <si>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</si>
  <si>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</si>
  <si>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</si>
  <si>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</si>
  <si>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</si>
  <si>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</si>
  <si>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</si>
  <si>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</si>
  <si>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</si>
  <si>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</si>
  <si>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</si>
  <si>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</si>
  <si>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</si>
  <si>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</si>
  <si>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</si>
  <si>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</si>
  <si>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</si>
  <si>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</si>
  <si>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</si>
  <si>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</si>
  <si>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</si>
  <si>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</si>
  <si>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</si>
  <si>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</si>
  <si>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</si>
  <si>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</si>
  <si>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</si>
  <si>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</si>
  <si>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</si>
  <si>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</si>
  <si>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</si>
  <si>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</si>
  <si>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</si>
  <si>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</si>
  <si>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</si>
  <si>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</si>
  <si>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</si>
  <si>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</si>
  <si>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</si>
  <si>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</si>
  <si>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</si>
  <si>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</si>
  <si>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</si>
  <si>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</si>
  <si>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</si>
  <si>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</si>
  <si>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</si>
  <si>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</si>
  <si>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</si>
  <si>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</si>
  <si>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</si>
  <si>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</si>
  <si>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</si>
  <si>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</si>
  <si>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</si>
  <si>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</si>
  <si>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</si>
  <si>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</si>
  <si>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</si>
  <si>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</si>
  <si>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</si>
  <si>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</si>
  <si>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</si>
  <si>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</si>
  <si>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</si>
  <si>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</si>
  <si>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</si>
  <si>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</si>
  <si>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</si>
  <si>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</si>
  <si>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</si>
  <si>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</si>
  <si>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</si>
  <si>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</si>
  <si>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</si>
  <si>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</si>
  <si>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</si>
  <si>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</si>
  <si>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</si>
  <si>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</si>
  <si>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</si>
  <si>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</si>
  <si>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</si>
  <si>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</si>
  <si>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</si>
  <si>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</si>
  <si>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</si>
  <si>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</si>
  <si>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</si>
  <si>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</si>
  <si>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</si>
  <si>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</si>
  <si>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</si>
  <si>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</si>
  <si>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</si>
  <si>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</si>
  <si>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</si>
  <si>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</si>
  <si>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</si>
  <si>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</si>
  <si>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</si>
  <si>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</si>
  <si>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</si>
  <si>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</si>
  <si>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</si>
  <si>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</si>
  <si>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</si>
  <si>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</si>
  <si>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</si>
  <si>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</si>
  <si>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</si>
  <si>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</si>
  <si>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</si>
  <si>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</si>
  <si>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</si>
  <si>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</si>
  <si>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</si>
  <si>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</si>
  <si>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</si>
  <si>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</si>
  <si>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</si>
  <si>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</si>
  <si>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</si>
  <si>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</si>
  <si>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</si>
  <si>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</si>
  <si>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</si>
  <si>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</si>
  <si>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</si>
  <si>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</si>
  <si>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</si>
  <si>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</si>
  <si>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</si>
  <si>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</si>
  <si>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</si>
  <si>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</si>
  <si>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</si>
  <si>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</si>
  <si>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</si>
  <si>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</si>
  <si>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</si>
  <si>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</si>
  <si>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</si>
  <si>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</si>
  <si>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</si>
  <si>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</si>
  <si>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</si>
  <si>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</si>
  <si>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</si>
  <si>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</si>
  <si>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</si>
  <si>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</si>
  <si>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</si>
  <si>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</si>
  <si>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</si>
  <si>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</si>
  <si>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</si>
  <si>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</si>
  <si>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</si>
  <si>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</si>
  <si>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</si>
  <si>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</si>
  <si>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</si>
  <si>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</si>
  <si>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</si>
  <si>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</si>
  <si>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</si>
  <si>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</si>
  <si>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</si>
  <si>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</si>
  <si>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</si>
  <si>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</si>
  <si>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</si>
  <si>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</si>
  <si>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</si>
  <si>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</si>
  <si>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</si>
  <si>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</si>
  <si>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</si>
  <si>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</si>
  <si>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</si>
  <si>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</si>
  <si>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</si>
  <si>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</si>
  <si>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</si>
  <si>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</si>
  <si>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</si>
  <si>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</si>
  <si>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</si>
  <si>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</si>
  <si>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</si>
  <si>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</si>
  <si>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</si>
  <si>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</si>
  <si>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</si>
  <si>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</si>
  <si>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</si>
  <si>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</si>
  <si>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</si>
  <si>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</si>
  <si>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</si>
  <si>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</si>
  <si>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</si>
  <si>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</si>
  <si>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</si>
  <si>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</si>
  <si>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</si>
  <si>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</si>
  <si>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</si>
  <si>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</si>
  <si>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</si>
  <si>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</si>
  <si>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</si>
  <si>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</si>
  <si>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</si>
  <si>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</si>
  <si>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</si>
  <si>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</si>
  <si>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</si>
  <si>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</si>
  <si>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</si>
  <si>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</si>
  <si>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</si>
  <si>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</si>
  <si>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</si>
  <si>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</si>
  <si>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</si>
  <si>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</si>
  <si>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</si>
  <si>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</si>
  <si>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</si>
  <si>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</si>
  <si>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</si>
  <si>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</si>
  <si>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</si>
  <si>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</si>
  <si>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</si>
  <si>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</si>
  <si>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</si>
  <si>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</si>
  <si>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</si>
  <si>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</si>
  <si>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</si>
  <si>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</si>
  <si>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</si>
  <si>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</si>
  <si>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</si>
  <si>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</si>
  <si>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</si>
  <si>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</si>
  <si>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</si>
  <si>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</si>
  <si>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</si>
  <si>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</si>
  <si>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</si>
  <si>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</si>
  <si>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</si>
  <si>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</si>
  <si>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</si>
  <si>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</si>
  <si>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</si>
  <si>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</si>
  <si>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</si>
  <si>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</si>
  <si>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</si>
  <si>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</si>
  <si>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</si>
  <si>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</si>
  <si>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</si>
  <si>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</si>
  <si>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</si>
  <si>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</si>
  <si>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</si>
  <si>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</si>
  <si>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</si>
  <si>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</si>
  <si>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</si>
  <si>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</si>
  <si>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</si>
  <si>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</si>
  <si>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</si>
  <si>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</si>
  <si>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</si>
  <si>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</si>
  <si>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Контрольное событие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</si>
  <si>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</si>
  <si>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</si>
  <si>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</si>
  <si>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</si>
  <si>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</si>
  <si>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</si>
  <si>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</si>
  <si>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</si>
  <si>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</si>
  <si>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</si>
  <si>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</si>
  <si>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</si>
  <si>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Начальник управления образования МР "Печора"</t>
  </si>
  <si>
    <t>Привлечение молодых специалистов</t>
  </si>
  <si>
    <t xml:space="preserve">Шутов О.И. - Глава муниципального района "Печора"- руководитель администрации </t>
  </si>
  <si>
    <t>Приложение 
к постановлению администрации МР "Печора" 
от 18 августа  2025   г. №  1111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</si>
</sst>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1">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9" fillId="0" borderId="4"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4"/>
  <sheetViews>
    <sheetView tabSelected="1" view="pageBreakPreview" zoomScale="70" zoomScaleNormal="70" zoomScaleSheetLayoutView="70" workbookViewId="0">
      <pane xSplit="2" ySplit="6" topLeftCell="C421" activePane="bottomRight" state="frozen"/>
      <selection pane="topRight" activeCell="C1" sqref="C1"/>
      <selection pane="bottomLeft" activeCell="A10" sqref="A10"/>
      <selection pane="bottomRight" activeCell="W421" sqref="W421"/>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78" t="s">
        <v>830</v>
      </c>
      <c r="V1" s="378"/>
      <c r="W1" s="378"/>
      <c r="X1" s="378"/>
      <c r="Y1" s="378"/>
      <c r="Z1" s="378"/>
      <c r="AA1" s="378"/>
      <c r="AB1" s="378"/>
      <c r="AC1" s="378"/>
      <c r="AD1" s="378"/>
      <c r="AE1" s="378"/>
      <c r="AF1" s="378"/>
      <c r="AG1" s="378"/>
      <c r="AH1" s="378"/>
    </row>
    <row r="2" spans="1:35" s="26" customFormat="1" ht="55.5" customHeight="1" x14ac:dyDescent="0.25">
      <c r="A2" s="25"/>
      <c r="F2" s="25"/>
      <c r="G2" s="25"/>
      <c r="H2" s="27"/>
      <c r="I2" s="27"/>
      <c r="J2" s="27"/>
      <c r="K2" s="27"/>
      <c r="L2" s="27"/>
      <c r="M2" s="27"/>
      <c r="N2" s="27"/>
      <c r="O2" s="27"/>
      <c r="P2" s="27"/>
      <c r="Q2" s="27"/>
      <c r="R2" s="27"/>
      <c r="S2" s="27"/>
      <c r="T2" s="27"/>
      <c r="U2" s="378" t="s">
        <v>697</v>
      </c>
      <c r="V2" s="378"/>
      <c r="W2" s="378"/>
      <c r="X2" s="378"/>
      <c r="Y2" s="378"/>
      <c r="Z2" s="378"/>
      <c r="AA2" s="378"/>
      <c r="AB2" s="378"/>
      <c r="AC2" s="378"/>
      <c r="AD2" s="378"/>
      <c r="AE2" s="378"/>
      <c r="AF2" s="378"/>
      <c r="AG2" s="378"/>
      <c r="AH2" s="378"/>
    </row>
    <row r="3" spans="1:35" s="26" customFormat="1" ht="18.75" x14ac:dyDescent="0.25">
      <c r="A3" s="379" t="s">
        <v>684</v>
      </c>
      <c r="B3" s="380"/>
      <c r="C3" s="380"/>
      <c r="D3" s="380"/>
      <c r="E3" s="380"/>
      <c r="F3" s="380"/>
      <c r="G3" s="380"/>
      <c r="H3" s="380"/>
      <c r="I3" s="380"/>
      <c r="J3" s="380"/>
      <c r="K3" s="380"/>
      <c r="L3" s="380"/>
      <c r="M3" s="380"/>
      <c r="N3" s="380"/>
      <c r="O3" s="380"/>
      <c r="P3" s="380"/>
      <c r="Q3" s="380"/>
      <c r="R3" s="380"/>
      <c r="S3" s="380"/>
      <c r="T3" s="380"/>
      <c r="U3" s="380"/>
      <c r="V3" s="380"/>
      <c r="W3" s="380"/>
      <c r="X3" s="380"/>
      <c r="Y3" s="380"/>
      <c r="Z3" s="380"/>
      <c r="AA3" s="380"/>
      <c r="AB3" s="380"/>
      <c r="AC3" s="380"/>
      <c r="AD3" s="380"/>
      <c r="AE3" s="380"/>
      <c r="AF3" s="380"/>
      <c r="AG3" s="380"/>
      <c r="AH3" s="381"/>
      <c r="AI3" s="28"/>
    </row>
    <row r="4" spans="1:35" s="25" customFormat="1" x14ac:dyDescent="0.25">
      <c r="A4" s="364" t="s">
        <v>0</v>
      </c>
      <c r="B4" s="283" t="s">
        <v>5</v>
      </c>
      <c r="C4" s="364" t="s">
        <v>191</v>
      </c>
      <c r="D4" s="364" t="s">
        <v>193</v>
      </c>
      <c r="E4" s="308" t="s">
        <v>1</v>
      </c>
      <c r="F4" s="364" t="s">
        <v>2</v>
      </c>
      <c r="G4" s="364" t="s">
        <v>3</v>
      </c>
      <c r="H4" s="330"/>
      <c r="I4" s="330"/>
      <c r="J4" s="330"/>
      <c r="K4" s="330"/>
      <c r="L4" s="330"/>
      <c r="M4" s="330"/>
      <c r="N4" s="330"/>
      <c r="O4" s="330"/>
      <c r="P4" s="330"/>
      <c r="Q4" s="330"/>
      <c r="R4" s="330"/>
      <c r="S4" s="330"/>
      <c r="T4" s="330"/>
      <c r="U4" s="330"/>
      <c r="V4" s="331"/>
      <c r="W4" s="364" t="s">
        <v>4</v>
      </c>
      <c r="X4" s="364"/>
      <c r="Y4" s="364"/>
      <c r="Z4" s="364"/>
      <c r="AA4" s="364"/>
      <c r="AB4" s="364"/>
      <c r="AC4" s="364"/>
      <c r="AD4" s="364"/>
      <c r="AE4" s="364"/>
      <c r="AF4" s="364"/>
      <c r="AG4" s="364"/>
      <c r="AH4" s="364"/>
      <c r="AI4" s="29"/>
    </row>
    <row r="5" spans="1:35" s="26" customFormat="1" x14ac:dyDescent="0.25">
      <c r="A5" s="364"/>
      <c r="B5" s="277"/>
      <c r="C5" s="364"/>
      <c r="D5" s="364"/>
      <c r="E5" s="309"/>
      <c r="F5" s="364"/>
      <c r="G5" s="364"/>
      <c r="H5" s="361" t="s">
        <v>561</v>
      </c>
      <c r="I5" s="362"/>
      <c r="J5" s="362"/>
      <c r="K5" s="362"/>
      <c r="L5" s="363"/>
      <c r="M5" s="361" t="s">
        <v>569</v>
      </c>
      <c r="N5" s="362"/>
      <c r="O5" s="362"/>
      <c r="P5" s="362"/>
      <c r="Q5" s="363"/>
      <c r="R5" s="361" t="s">
        <v>683</v>
      </c>
      <c r="S5" s="362"/>
      <c r="T5" s="362"/>
      <c r="U5" s="362"/>
      <c r="V5" s="363"/>
      <c r="W5" s="325" t="s">
        <v>561</v>
      </c>
      <c r="X5" s="325"/>
      <c r="Y5" s="325"/>
      <c r="Z5" s="325"/>
      <c r="AA5" s="325" t="s">
        <v>569</v>
      </c>
      <c r="AB5" s="325"/>
      <c r="AC5" s="325"/>
      <c r="AD5" s="325"/>
      <c r="AE5" s="325" t="s">
        <v>683</v>
      </c>
      <c r="AF5" s="325"/>
      <c r="AG5" s="325"/>
      <c r="AH5" s="325"/>
      <c r="AI5" s="30"/>
    </row>
    <row r="6" spans="1:35" s="26" customFormat="1" ht="114" customHeight="1" x14ac:dyDescent="0.25">
      <c r="A6" s="364"/>
      <c r="B6" s="278"/>
      <c r="C6" s="364"/>
      <c r="D6" s="364"/>
      <c r="E6" s="310"/>
      <c r="F6" s="364"/>
      <c r="G6" s="364"/>
      <c r="H6" s="31" t="s">
        <v>16</v>
      </c>
      <c r="I6" s="31" t="s">
        <v>6</v>
      </c>
      <c r="J6" s="31" t="s">
        <v>7</v>
      </c>
      <c r="K6" s="31" t="s">
        <v>8</v>
      </c>
      <c r="L6" s="31" t="s">
        <v>801</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88" t="s">
        <v>613</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7"/>
    </row>
    <row r="9" spans="1:35" s="8" customFormat="1" ht="15.75" x14ac:dyDescent="0.25">
      <c r="A9" s="389" t="s">
        <v>464</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90"/>
      <c r="AI9" s="7"/>
    </row>
    <row r="10" spans="1:35" s="44" customFormat="1" ht="71.45" customHeight="1" x14ac:dyDescent="0.25">
      <c r="A10" s="37" t="s">
        <v>129</v>
      </c>
      <c r="B10" s="38" t="s">
        <v>194</v>
      </c>
      <c r="C10" s="62" t="s">
        <v>829</v>
      </c>
      <c r="D10" s="32" t="s">
        <v>335</v>
      </c>
      <c r="E10" s="283"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612</v>
      </c>
      <c r="C11" s="283" t="s">
        <v>829</v>
      </c>
      <c r="D11" s="283" t="s">
        <v>457</v>
      </c>
      <c r="E11" s="277"/>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585</v>
      </c>
      <c r="C12" s="314"/>
      <c r="D12" s="278"/>
      <c r="E12" s="277"/>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2"/>
      <c r="B13" s="366" t="s">
        <v>586</v>
      </c>
      <c r="C13" s="283" t="s">
        <v>829</v>
      </c>
      <c r="D13" s="283" t="s">
        <v>611</v>
      </c>
      <c r="E13" s="277"/>
      <c r="F13" s="47">
        <v>45839</v>
      </c>
      <c r="G13" s="48">
        <v>46752</v>
      </c>
      <c r="H13" s="365"/>
      <c r="I13" s="365"/>
      <c r="J13" s="365"/>
      <c r="K13" s="365"/>
      <c r="L13" s="365"/>
      <c r="M13" s="365"/>
      <c r="N13" s="365"/>
      <c r="O13" s="365"/>
      <c r="P13" s="365"/>
      <c r="Q13" s="365"/>
      <c r="R13" s="365"/>
      <c r="S13" s="365"/>
      <c r="T13" s="365"/>
      <c r="U13" s="365"/>
      <c r="V13" s="365"/>
      <c r="W13" s="365"/>
      <c r="X13" s="365"/>
      <c r="Y13" s="365" t="s">
        <v>17</v>
      </c>
      <c r="Z13" s="365" t="s">
        <v>17</v>
      </c>
      <c r="AA13" s="365"/>
      <c r="AB13" s="365"/>
      <c r="AC13" s="365" t="s">
        <v>17</v>
      </c>
      <c r="AD13" s="365" t="s">
        <v>17</v>
      </c>
      <c r="AE13" s="365"/>
      <c r="AF13" s="365"/>
      <c r="AG13" s="365" t="s">
        <v>17</v>
      </c>
      <c r="AH13" s="386" t="s">
        <v>17</v>
      </c>
      <c r="AI13" s="35"/>
    </row>
    <row r="14" spans="1:35" s="36" customFormat="1" ht="75" customHeight="1" x14ac:dyDescent="0.25">
      <c r="A14" s="278"/>
      <c r="B14" s="367"/>
      <c r="C14" s="314"/>
      <c r="D14" s="278"/>
      <c r="E14" s="278"/>
      <c r="F14" s="47">
        <v>45839</v>
      </c>
      <c r="G14" s="48">
        <v>46752</v>
      </c>
      <c r="H14" s="310"/>
      <c r="I14" s="310"/>
      <c r="J14" s="310"/>
      <c r="K14" s="310"/>
      <c r="L14" s="310"/>
      <c r="M14" s="310"/>
      <c r="N14" s="310"/>
      <c r="O14" s="310"/>
      <c r="P14" s="310"/>
      <c r="Q14" s="310"/>
      <c r="R14" s="310"/>
      <c r="S14" s="310"/>
      <c r="T14" s="310"/>
      <c r="U14" s="310"/>
      <c r="V14" s="310"/>
      <c r="W14" s="368"/>
      <c r="X14" s="368"/>
      <c r="Y14" s="368"/>
      <c r="Z14" s="368"/>
      <c r="AA14" s="368"/>
      <c r="AB14" s="368"/>
      <c r="AC14" s="368"/>
      <c r="AD14" s="368"/>
      <c r="AE14" s="368"/>
      <c r="AF14" s="368"/>
      <c r="AG14" s="368"/>
      <c r="AH14" s="387"/>
      <c r="AI14" s="35"/>
    </row>
    <row r="15" spans="1:35" s="44" customFormat="1" ht="81" customHeight="1" x14ac:dyDescent="0.25">
      <c r="A15" s="37" t="s">
        <v>131</v>
      </c>
      <c r="B15" s="38" t="s">
        <v>587</v>
      </c>
      <c r="C15" s="32" t="s">
        <v>829</v>
      </c>
      <c r="D15" s="32" t="s">
        <v>336</v>
      </c>
      <c r="E15" s="283"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588</v>
      </c>
      <c r="C16" s="247" t="s">
        <v>829</v>
      </c>
      <c r="D16" s="56" t="s">
        <v>458</v>
      </c>
      <c r="E16" s="277"/>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589</v>
      </c>
      <c r="C17" s="247" t="s">
        <v>829</v>
      </c>
      <c r="D17" s="56" t="s">
        <v>639</v>
      </c>
      <c r="E17" s="277"/>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568</v>
      </c>
      <c r="C18" s="32"/>
      <c r="D18" s="32"/>
      <c r="E18" s="278"/>
      <c r="F18" s="370" t="s">
        <v>358</v>
      </c>
      <c r="G18" s="371"/>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133</v>
      </c>
      <c r="B19" s="38" t="s">
        <v>22</v>
      </c>
      <c r="C19" s="247" t="s">
        <v>829</v>
      </c>
      <c r="D19" s="32" t="s">
        <v>336</v>
      </c>
      <c r="E19" s="283"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134</v>
      </c>
      <c r="B20" s="46" t="s">
        <v>185</v>
      </c>
      <c r="C20" s="247" t="s">
        <v>829</v>
      </c>
      <c r="D20" s="32" t="s">
        <v>459</v>
      </c>
      <c r="E20" s="277"/>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74"/>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47" t="s">
        <v>829</v>
      </c>
      <c r="D22" s="62" t="s">
        <v>699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47" t="s">
        <v>829</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829</v>
      </c>
      <c r="D24" s="32" t="s">
        <v>571</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829</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829</v>
      </c>
      <c r="D26" s="62" t="s">
        <v>572</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695</v>
      </c>
      <c r="B27" s="46" t="s">
        <v>692</v>
      </c>
      <c r="C27" s="243" t="s">
        <v>829</v>
      </c>
      <c r="D27" s="243" t="s">
        <v>572</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696</v>
      </c>
      <c r="B28" s="46" t="s">
        <v>693</v>
      </c>
      <c r="C28" s="243" t="s">
        <v>829</v>
      </c>
      <c r="D28" s="243" t="s">
        <v>572</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694</v>
      </c>
      <c r="C29" s="243" t="s">
        <v>829</v>
      </c>
      <c r="D29" s="243" t="s">
        <v>572</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3" t="s">
        <v>344</v>
      </c>
      <c r="B30" s="384"/>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5"/>
      <c r="AI30" s="7"/>
    </row>
    <row r="31" spans="1:37" s="44" customFormat="1" ht="103.5" customHeight="1" x14ac:dyDescent="0.25">
      <c r="A31" s="60" t="s">
        <v>365</v>
      </c>
      <c r="B31" s="38" t="s">
        <v>25</v>
      </c>
      <c r="C31" s="32" t="s">
        <v>829</v>
      </c>
      <c r="D31" s="32" t="s">
        <v>336</v>
      </c>
      <c r="E31" s="283"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829</v>
      </c>
      <c r="D32" s="56" t="s">
        <v>460</v>
      </c>
      <c r="E32" s="277"/>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712</v>
      </c>
      <c r="C33" s="34" t="s">
        <v>27</v>
      </c>
      <c r="D33" s="34" t="s">
        <v>27</v>
      </c>
      <c r="E33" s="373"/>
      <c r="F33" s="332" t="s">
        <v>324</v>
      </c>
      <c r="G33" s="331"/>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829</v>
      </c>
      <c r="D34" s="56" t="s">
        <v>609</v>
      </c>
      <c r="E34" s="373"/>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713</v>
      </c>
      <c r="C35" s="34"/>
      <c r="D35" s="34"/>
      <c r="E35" s="373"/>
      <c r="F35" s="332" t="s">
        <v>348</v>
      </c>
      <c r="G35" s="331"/>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829</v>
      </c>
      <c r="D36" s="75" t="s">
        <v>610</v>
      </c>
      <c r="E36" s="373"/>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714</v>
      </c>
      <c r="C37" s="34"/>
      <c r="D37" s="34"/>
      <c r="E37" s="374"/>
      <c r="F37" s="332" t="s">
        <v>355</v>
      </c>
      <c r="G37" s="331"/>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367</v>
      </c>
      <c r="B38" s="38" t="s">
        <v>30</v>
      </c>
      <c r="C38" s="32" t="s">
        <v>829</v>
      </c>
      <c r="D38" s="56" t="s">
        <v>332</v>
      </c>
      <c r="E38" s="283"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829</v>
      </c>
      <c r="D39" s="56" t="s">
        <v>461</v>
      </c>
      <c r="E39" s="277"/>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715</v>
      </c>
      <c r="C40" s="32"/>
      <c r="D40" s="32"/>
      <c r="E40" s="373"/>
      <c r="F40" s="332" t="s">
        <v>356</v>
      </c>
      <c r="G40" s="331"/>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186</v>
      </c>
      <c r="B41" s="46" t="s">
        <v>31</v>
      </c>
      <c r="C41" s="32" t="s">
        <v>829</v>
      </c>
      <c r="D41" s="75" t="s">
        <v>462</v>
      </c>
      <c r="E41" s="373"/>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716</v>
      </c>
      <c r="C42" s="32"/>
      <c r="D42" s="32"/>
      <c r="E42" s="374"/>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160</v>
      </c>
      <c r="B43" s="38" t="s">
        <v>32</v>
      </c>
      <c r="C43" s="32" t="s">
        <v>829</v>
      </c>
      <c r="D43" s="32" t="s">
        <v>336</v>
      </c>
      <c r="E43" s="283"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83" t="s">
        <v>829</v>
      </c>
      <c r="D44" s="283" t="s">
        <v>704</v>
      </c>
      <c r="E44" s="277"/>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77"/>
      <c r="D45" s="277"/>
      <c r="E45" s="277"/>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78"/>
      <c r="D46" s="278"/>
      <c r="E46" s="277"/>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717</v>
      </c>
      <c r="C47" s="32"/>
      <c r="D47" s="32"/>
      <c r="E47" s="374"/>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162</v>
      </c>
      <c r="B48" s="38" t="s">
        <v>34</v>
      </c>
      <c r="C48" s="32" t="s">
        <v>829</v>
      </c>
      <c r="D48" s="32" t="s">
        <v>336</v>
      </c>
      <c r="E48" s="283"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829</v>
      </c>
      <c r="D49" s="75" t="s">
        <v>462</v>
      </c>
      <c r="E49" s="277"/>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718</v>
      </c>
      <c r="C50" s="34"/>
      <c r="D50" s="34"/>
      <c r="E50" s="374"/>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56" t="s">
        <v>465</v>
      </c>
      <c r="B51" s="356"/>
      <c r="C51" s="356"/>
      <c r="D51" s="356"/>
      <c r="E51" s="356"/>
      <c r="F51" s="356"/>
      <c r="G51" s="356"/>
      <c r="H51" s="356"/>
      <c r="I51" s="356"/>
      <c r="J51" s="356"/>
      <c r="K51" s="356"/>
      <c r="L51" s="356"/>
      <c r="M51" s="356"/>
      <c r="N51" s="356"/>
      <c r="O51" s="356"/>
      <c r="P51" s="356"/>
      <c r="Q51" s="356"/>
      <c r="R51" s="356"/>
      <c r="S51" s="356"/>
      <c r="T51" s="356"/>
      <c r="U51" s="356"/>
      <c r="V51" s="356"/>
      <c r="W51" s="356"/>
      <c r="X51" s="356"/>
      <c r="Y51" s="356"/>
      <c r="Z51" s="356"/>
      <c r="AA51" s="356"/>
      <c r="AB51" s="356"/>
      <c r="AC51" s="356"/>
      <c r="AD51" s="356"/>
      <c r="AE51" s="356"/>
      <c r="AF51" s="356"/>
      <c r="AG51" s="356"/>
      <c r="AH51" s="357"/>
      <c r="AI51" s="7"/>
    </row>
    <row r="52" spans="1:35" s="44" customFormat="1" ht="51" x14ac:dyDescent="0.25">
      <c r="A52" s="60" t="s">
        <v>370</v>
      </c>
      <c r="B52" s="38" t="s">
        <v>36</v>
      </c>
      <c r="C52" s="32" t="s">
        <v>829</v>
      </c>
      <c r="D52" s="32" t="s">
        <v>336</v>
      </c>
      <c r="E52" s="283" t="s">
        <v>37</v>
      </c>
      <c r="F52" s="39">
        <v>45658</v>
      </c>
      <c r="G52" s="40">
        <v>46752</v>
      </c>
      <c r="H52" s="76">
        <f>J52+K52</f>
        <v>29688.799999999999</v>
      </c>
      <c r="I52" s="76" t="e">
        <f>I53+I54+#REF!</f>
        <v>#REF!</v>
      </c>
      <c r="J52" s="76">
        <f>J53+J54</f>
        <v>0</v>
      </c>
      <c r="K52" s="76">
        <f>K53+K54</f>
        <v>29688.799999999999</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829</v>
      </c>
      <c r="D53" s="32" t="s">
        <v>463</v>
      </c>
      <c r="E53" s="277"/>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372</v>
      </c>
      <c r="B54" s="46" t="s">
        <v>152</v>
      </c>
      <c r="C54" s="32" t="s">
        <v>829</v>
      </c>
      <c r="D54" s="32" t="s">
        <v>463</v>
      </c>
      <c r="E54" s="277"/>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719</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25" t="s">
        <v>829</v>
      </c>
      <c r="D56" s="32" t="s">
        <v>336</v>
      </c>
      <c r="E56" s="283"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325"/>
      <c r="D57" s="275" t="s">
        <v>640</v>
      </c>
      <c r="E57" s="373"/>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325"/>
      <c r="D58" s="276"/>
      <c r="E58" s="373"/>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720</v>
      </c>
      <c r="C59" s="32"/>
      <c r="D59" s="32"/>
      <c r="E59" s="374"/>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69" t="s">
        <v>41</v>
      </c>
      <c r="B60" s="359"/>
      <c r="C60" s="359"/>
      <c r="D60" s="360"/>
      <c r="E60" s="20"/>
      <c r="F60" s="226"/>
      <c r="G60" s="226"/>
      <c r="H60" s="215">
        <f>J60+K60+L60</f>
        <v>29711.3</v>
      </c>
      <c r="I60" s="215" t="e">
        <f>I10+I15+I19+I22+I26+I31+I38+I43+I48+I52+I56</f>
        <v>#REF!</v>
      </c>
      <c r="J60" s="215">
        <f>J10+J15+J19+J22+J26+J31+J38+J43+J48+J52+J56</f>
        <v>0</v>
      </c>
      <c r="K60" s="215">
        <f>K10+K15+K19+K22+K26+K31+K38+K43+K48+K52+K56</f>
        <v>29711.3</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75" t="s">
        <v>394</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7"/>
      <c r="AI61" s="15"/>
    </row>
    <row r="62" spans="1:35" s="2" customFormat="1" ht="15.75" x14ac:dyDescent="0.25">
      <c r="A62" s="372" t="s">
        <v>11</v>
      </c>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c r="Z62" s="372"/>
      <c r="AA62" s="372"/>
      <c r="AB62" s="372"/>
      <c r="AC62" s="372"/>
      <c r="AD62" s="372"/>
      <c r="AE62" s="372"/>
      <c r="AF62" s="372"/>
      <c r="AG62" s="372"/>
      <c r="AH62" s="372"/>
    </row>
    <row r="63" spans="1:35" s="82" customFormat="1" ht="63.75" customHeight="1" x14ac:dyDescent="0.25">
      <c r="A63" s="80">
        <v>12</v>
      </c>
      <c r="B63" s="38" t="s">
        <v>42</v>
      </c>
      <c r="C63" s="270" t="s">
        <v>705</v>
      </c>
      <c r="D63" s="325" t="s">
        <v>573</v>
      </c>
      <c r="E63" s="283"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655</v>
      </c>
      <c r="C64" s="272"/>
      <c r="D64" s="325"/>
      <c r="E64" s="277"/>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721</v>
      </c>
      <c r="C65" s="32"/>
      <c r="D65" s="32"/>
      <c r="E65" s="277"/>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25" t="s">
        <v>705</v>
      </c>
      <c r="D66" s="325" t="s">
        <v>573</v>
      </c>
      <c r="E66" s="277"/>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722</v>
      </c>
      <c r="C67" s="325"/>
      <c r="D67" s="325"/>
      <c r="E67" s="277"/>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325"/>
      <c r="D68" s="325"/>
      <c r="E68" s="277"/>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723</v>
      </c>
      <c r="C69" s="32"/>
      <c r="D69" s="32"/>
      <c r="E69" s="277"/>
      <c r="F69" s="370" t="s">
        <v>356</v>
      </c>
      <c r="G69" s="371"/>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83" t="s">
        <v>705</v>
      </c>
      <c r="D70" s="283" t="s">
        <v>573</v>
      </c>
      <c r="E70" s="277"/>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724</v>
      </c>
      <c r="C71" s="277"/>
      <c r="D71" s="277"/>
      <c r="E71" s="277"/>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77"/>
      <c r="D72" s="277"/>
      <c r="E72" s="277"/>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725</v>
      </c>
      <c r="C73" s="277"/>
      <c r="D73" s="277"/>
      <c r="E73" s="277"/>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77"/>
      <c r="D74" s="277"/>
      <c r="E74" s="277"/>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726</v>
      </c>
      <c r="C75" s="278"/>
      <c r="D75" s="278"/>
      <c r="E75" s="277"/>
      <c r="F75" s="370" t="s">
        <v>357</v>
      </c>
      <c r="G75" s="371"/>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325" t="s">
        <v>705</v>
      </c>
      <c r="D76" s="325" t="s">
        <v>573</v>
      </c>
      <c r="E76" s="277"/>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727</v>
      </c>
      <c r="C77" s="325"/>
      <c r="D77" s="283"/>
      <c r="E77" s="277"/>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543</v>
      </c>
      <c r="B78" s="87" t="s">
        <v>608</v>
      </c>
      <c r="C78" s="325" t="s">
        <v>705</v>
      </c>
      <c r="D78" s="325" t="s">
        <v>573</v>
      </c>
      <c r="E78" s="277"/>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728</v>
      </c>
      <c r="C79" s="283"/>
      <c r="D79" s="283"/>
      <c r="E79" s="277"/>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656</v>
      </c>
      <c r="B80" s="46" t="s">
        <v>657</v>
      </c>
      <c r="C80" s="325" t="s">
        <v>705</v>
      </c>
      <c r="D80" s="325" t="s">
        <v>573</v>
      </c>
      <c r="E80" s="277"/>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729</v>
      </c>
      <c r="C81" s="283"/>
      <c r="D81" s="283"/>
      <c r="E81" s="277"/>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673</v>
      </c>
      <c r="B82" s="46" t="s">
        <v>802</v>
      </c>
      <c r="C82" s="325" t="s">
        <v>705</v>
      </c>
      <c r="D82" s="325" t="s">
        <v>573</v>
      </c>
      <c r="E82" s="277"/>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730</v>
      </c>
      <c r="C83" s="283"/>
      <c r="D83" s="283"/>
      <c r="E83" s="277"/>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14" customFormat="1" ht="15.75" x14ac:dyDescent="0.25">
      <c r="A84" s="329" t="s">
        <v>12</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row>
    <row r="85" spans="1:34" s="93" customFormat="1" ht="38.25" x14ac:dyDescent="0.25">
      <c r="A85" s="80" t="s">
        <v>102</v>
      </c>
      <c r="B85" s="38" t="s">
        <v>43</v>
      </c>
      <c r="C85" s="270" t="s">
        <v>705</v>
      </c>
      <c r="D85" s="283" t="s">
        <v>573</v>
      </c>
      <c r="E85" s="283" t="s">
        <v>13</v>
      </c>
      <c r="F85" s="47">
        <v>45658</v>
      </c>
      <c r="G85" s="48">
        <v>46752</v>
      </c>
      <c r="H85" s="77">
        <f>J85+K85+L85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685</v>
      </c>
      <c r="C86" s="271"/>
      <c r="D86" s="277"/>
      <c r="E86" s="277"/>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271"/>
      <c r="D87" s="277"/>
      <c r="E87" s="277"/>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731</v>
      </c>
      <c r="C88" s="271"/>
      <c r="D88" s="277"/>
      <c r="E88" s="277"/>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456</v>
      </c>
      <c r="C89" s="271"/>
      <c r="D89" s="277"/>
      <c r="E89" s="277"/>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732</v>
      </c>
      <c r="C90" s="271"/>
      <c r="D90" s="277"/>
      <c r="E90" s="277"/>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583</v>
      </c>
      <c r="C91" s="271"/>
      <c r="D91" s="277"/>
      <c r="E91" s="277"/>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733</v>
      </c>
      <c r="C92" s="272"/>
      <c r="D92" s="278"/>
      <c r="E92" s="277"/>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570</v>
      </c>
      <c r="C93" s="270" t="s">
        <v>705</v>
      </c>
      <c r="D93" s="283" t="s">
        <v>573</v>
      </c>
      <c r="E93" s="277"/>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473</v>
      </c>
      <c r="C94" s="271"/>
      <c r="D94" s="277"/>
      <c r="E94" s="277"/>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474</v>
      </c>
      <c r="C95" s="271"/>
      <c r="D95" s="277"/>
      <c r="E95" s="277"/>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734</v>
      </c>
      <c r="C96" s="271"/>
      <c r="D96" s="277"/>
      <c r="E96" s="277"/>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476</v>
      </c>
      <c r="C97" s="271"/>
      <c r="D97" s="277"/>
      <c r="E97" s="277"/>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475</v>
      </c>
      <c r="C98" s="271"/>
      <c r="D98" s="277"/>
      <c r="E98" s="277"/>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735</v>
      </c>
      <c r="C99" s="272"/>
      <c r="D99" s="278"/>
      <c r="E99" s="278"/>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84" t="s">
        <v>466</v>
      </c>
      <c r="B100" s="330"/>
      <c r="C100" s="330"/>
      <c r="D100" s="330"/>
      <c r="E100" s="330"/>
      <c r="F100" s="330"/>
      <c r="G100" s="330"/>
      <c r="H100" s="330"/>
      <c r="I100" s="330"/>
      <c r="J100" s="330"/>
      <c r="K100" s="330"/>
      <c r="L100" s="330"/>
      <c r="M100" s="330"/>
      <c r="N100" s="330"/>
      <c r="O100" s="330"/>
      <c r="P100" s="330"/>
      <c r="Q100" s="330"/>
      <c r="R100" s="330"/>
      <c r="S100" s="330"/>
      <c r="T100" s="330"/>
      <c r="U100" s="330"/>
      <c r="V100" s="330"/>
      <c r="W100" s="330"/>
      <c r="X100" s="330"/>
      <c r="Y100" s="330"/>
      <c r="Z100" s="330"/>
      <c r="AA100" s="330"/>
      <c r="AB100" s="330"/>
      <c r="AC100" s="330"/>
      <c r="AD100" s="330"/>
      <c r="AE100" s="330"/>
      <c r="AF100" s="330"/>
      <c r="AG100" s="330"/>
      <c r="AH100" s="331"/>
    </row>
    <row r="101" spans="1:38" s="82" customFormat="1" ht="38.25" x14ac:dyDescent="0.25">
      <c r="A101" s="80" t="s">
        <v>170</v>
      </c>
      <c r="B101" s="38" t="s">
        <v>44</v>
      </c>
      <c r="C101" s="270" t="s">
        <v>705</v>
      </c>
      <c r="D101" s="283" t="s">
        <v>573</v>
      </c>
      <c r="E101" s="283" t="s">
        <v>14</v>
      </c>
      <c r="F101" s="39">
        <v>45658</v>
      </c>
      <c r="G101" s="40">
        <v>46752</v>
      </c>
      <c r="H101" s="77">
        <f>J101+K101+L101</f>
        <v>39305.9</v>
      </c>
      <c r="I101" s="77">
        <f>I102+I103+I104+I105</f>
        <v>0</v>
      </c>
      <c r="J101" s="77">
        <f t="shared" ref="J101:L101" si="11">J102+J103+J104+J105</f>
        <v>0</v>
      </c>
      <c r="K101" s="77">
        <f t="shared" si="11"/>
        <v>39305.9</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602</v>
      </c>
      <c r="C102" s="271"/>
      <c r="D102" s="277"/>
      <c r="E102" s="277"/>
      <c r="F102" s="47">
        <v>45658</v>
      </c>
      <c r="G102" s="48">
        <v>46752</v>
      </c>
      <c r="H102" s="78">
        <f t="shared" ref="H102:H105" si="14">J102+K102+L102</f>
        <v>34517.5</v>
      </c>
      <c r="I102" s="78">
        <f t="shared" ref="I102:J102" si="15">I103+I104+I105</f>
        <v>0</v>
      </c>
      <c r="J102" s="78">
        <f t="shared" si="15"/>
        <v>0</v>
      </c>
      <c r="K102" s="78">
        <v>34517.5</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603</v>
      </c>
      <c r="C103" s="271"/>
      <c r="D103" s="277"/>
      <c r="E103" s="277"/>
      <c r="F103" s="47">
        <v>45658</v>
      </c>
      <c r="G103" s="48">
        <v>46752</v>
      </c>
      <c r="H103" s="78">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604</v>
      </c>
      <c r="C104" s="271"/>
      <c r="D104" s="277"/>
      <c r="E104" s="277"/>
      <c r="F104" s="47">
        <v>45658</v>
      </c>
      <c r="G104" s="48">
        <v>46752</v>
      </c>
      <c r="H104" s="78">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605</v>
      </c>
      <c r="C105" s="271"/>
      <c r="D105" s="277"/>
      <c r="E105" s="277"/>
      <c r="F105" s="47">
        <v>45658</v>
      </c>
      <c r="G105" s="48">
        <v>46752</v>
      </c>
      <c r="H105" s="78">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674</v>
      </c>
      <c r="C106" s="272"/>
      <c r="D106" s="278"/>
      <c r="E106" s="278"/>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47" t="s">
        <v>705</v>
      </c>
      <c r="D107" s="325" t="s">
        <v>573</v>
      </c>
      <c r="E107" s="283" t="s">
        <v>15</v>
      </c>
      <c r="F107" s="39">
        <v>45658</v>
      </c>
      <c r="G107" s="40">
        <v>46752</v>
      </c>
      <c r="H107" s="76">
        <f>I107+J107+K107+L107</f>
        <v>10623</v>
      </c>
      <c r="I107" s="76">
        <v>0</v>
      </c>
      <c r="J107" s="76">
        <v>0</v>
      </c>
      <c r="K107" s="77">
        <f>K108+K109+K110</f>
        <v>10573</v>
      </c>
      <c r="L107" s="77">
        <f>L108+L109+L110</f>
        <v>50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614</v>
      </c>
      <c r="C108" s="347"/>
      <c r="D108" s="325"/>
      <c r="E108" s="277"/>
      <c r="F108" s="47">
        <v>45658</v>
      </c>
      <c r="G108" s="48">
        <v>46752</v>
      </c>
      <c r="H108" s="97">
        <f t="shared" ref="H108:H110" si="23">I108+J108+K108+L108</f>
        <v>9673</v>
      </c>
      <c r="I108" s="97">
        <v>0</v>
      </c>
      <c r="J108" s="97">
        <v>0</v>
      </c>
      <c r="K108" s="78">
        <v>9673</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606</v>
      </c>
      <c r="C109" s="325" t="s">
        <v>705</v>
      </c>
      <c r="D109" s="325" t="s">
        <v>573</v>
      </c>
      <c r="E109" s="277"/>
      <c r="F109" s="47">
        <v>45658</v>
      </c>
      <c r="G109" s="48">
        <v>46752</v>
      </c>
      <c r="H109" s="97">
        <f t="shared" si="23"/>
        <v>50</v>
      </c>
      <c r="I109" s="97">
        <v>0</v>
      </c>
      <c r="J109" s="97">
        <v>0</v>
      </c>
      <c r="K109" s="78">
        <v>0</v>
      </c>
      <c r="L109" s="78">
        <v>50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607</v>
      </c>
      <c r="C110" s="325"/>
      <c r="D110" s="325"/>
      <c r="E110" s="277"/>
      <c r="F110" s="47">
        <v>45658</v>
      </c>
      <c r="G110" s="48">
        <v>46752</v>
      </c>
      <c r="H110" s="97">
        <f t="shared" si="23"/>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736</v>
      </c>
      <c r="C111" s="32"/>
      <c r="D111" s="32"/>
      <c r="E111" s="278"/>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80" t="s">
        <v>54</v>
      </c>
      <c r="B112" s="359"/>
      <c r="C112" s="359"/>
      <c r="D112" s="360"/>
      <c r="E112" s="19"/>
      <c r="F112" s="224"/>
      <c r="G112" s="214"/>
      <c r="H112" s="215">
        <f>J112+K112+L112</f>
        <v>51403.4</v>
      </c>
      <c r="I112" s="215">
        <f t="shared" ref="I112:Q112" si="24">I63+I85+I93+I101+I107</f>
        <v>0</v>
      </c>
      <c r="J112" s="215">
        <f t="shared" si="24"/>
        <v>0</v>
      </c>
      <c r="K112" s="215">
        <f>K63+K85+K93+K101+K107</f>
        <v>51353.4</v>
      </c>
      <c r="L112" s="215">
        <f t="shared" si="24"/>
        <v>50</v>
      </c>
      <c r="M112" s="215">
        <f>O112+P112</f>
        <v>50667.7</v>
      </c>
      <c r="N112" s="215">
        <f t="shared" si="24"/>
        <v>0</v>
      </c>
      <c r="O112" s="215">
        <f t="shared" si="24"/>
        <v>0</v>
      </c>
      <c r="P112" s="215">
        <f>P63+P85+P93+P101+P107</f>
        <v>50667.7</v>
      </c>
      <c r="Q112" s="215">
        <f t="shared" si="24"/>
        <v>0</v>
      </c>
      <c r="R112" s="215">
        <f>T112+U112</f>
        <v>50593.3</v>
      </c>
      <c r="S112" s="215">
        <f t="shared" ref="S112:V112" si="25">S63+S85+S93+S101+S107</f>
        <v>0</v>
      </c>
      <c r="T112" s="215">
        <f t="shared" si="25"/>
        <v>0</v>
      </c>
      <c r="U112" s="215">
        <f t="shared" si="25"/>
        <v>50593.3</v>
      </c>
      <c r="V112" s="215">
        <f t="shared" si="25"/>
        <v>0</v>
      </c>
      <c r="W112" s="12"/>
      <c r="X112" s="12"/>
      <c r="Y112" s="12"/>
      <c r="Z112" s="12"/>
      <c r="AA112" s="12"/>
      <c r="AB112" s="12"/>
      <c r="AC112" s="12"/>
      <c r="AD112" s="12"/>
      <c r="AE112" s="12"/>
      <c r="AF112" s="12"/>
      <c r="AG112" s="12"/>
      <c r="AH112" s="10"/>
      <c r="AI112" s="24"/>
      <c r="AL112" s="24"/>
    </row>
    <row r="113" spans="1:34" s="18" customFormat="1" ht="15.75" x14ac:dyDescent="0.25">
      <c r="A113" s="290" t="s">
        <v>395</v>
      </c>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c r="AG113" s="327"/>
      <c r="AH113" s="328"/>
    </row>
    <row r="114" spans="1:34" s="2" customFormat="1" ht="15.75" x14ac:dyDescent="0.25">
      <c r="A114" s="287" t="s">
        <v>55</v>
      </c>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9"/>
    </row>
    <row r="115" spans="1:34" s="82" customFormat="1" ht="51" customHeight="1" x14ac:dyDescent="0.25">
      <c r="A115" s="62" t="s">
        <v>174</v>
      </c>
      <c r="B115" s="38" t="s">
        <v>46</v>
      </c>
      <c r="C115" s="270" t="s">
        <v>706</v>
      </c>
      <c r="D115" s="283" t="s">
        <v>128</v>
      </c>
      <c r="E115" s="283"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271"/>
      <c r="D116" s="277"/>
      <c r="E116" s="277"/>
      <c r="F116" s="47">
        <v>45658</v>
      </c>
      <c r="G116" s="234">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2" t="s">
        <v>176</v>
      </c>
      <c r="B117" s="46" t="s">
        <v>198</v>
      </c>
      <c r="C117" s="272"/>
      <c r="D117" s="278"/>
      <c r="E117" s="277"/>
      <c r="F117" s="47">
        <v>45658</v>
      </c>
      <c r="G117" s="234">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2"/>
      <c r="B118" s="46" t="s">
        <v>737</v>
      </c>
      <c r="C118" s="62"/>
      <c r="D118" s="62"/>
      <c r="E118" s="277"/>
      <c r="F118" s="332" t="s">
        <v>350</v>
      </c>
      <c r="G118" s="331"/>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39" customFormat="1" ht="51" x14ac:dyDescent="0.25">
      <c r="A119" s="62" t="s">
        <v>177</v>
      </c>
      <c r="B119" s="101" t="s">
        <v>686</v>
      </c>
      <c r="C119" s="62" t="s">
        <v>706</v>
      </c>
      <c r="D119" s="102" t="s">
        <v>128</v>
      </c>
      <c r="E119" s="277"/>
      <c r="F119" s="39">
        <v>45658</v>
      </c>
      <c r="G119" s="40">
        <v>46022</v>
      </c>
      <c r="H119" s="105">
        <f>K119</f>
        <v>125.8</v>
      </c>
      <c r="I119" s="105">
        <v>0</v>
      </c>
      <c r="J119" s="105">
        <v>0</v>
      </c>
      <c r="K119" s="106">
        <f>K120</f>
        <v>125.8</v>
      </c>
      <c r="L119" s="238"/>
      <c r="M119" s="105">
        <f>O119+P119</f>
        <v>200</v>
      </c>
      <c r="N119" s="238"/>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2" t="s">
        <v>676</v>
      </c>
      <c r="B120" s="95" t="s">
        <v>675</v>
      </c>
      <c r="C120" s="232" t="s">
        <v>702</v>
      </c>
      <c r="D120" s="233" t="s">
        <v>128</v>
      </c>
      <c r="E120" s="277"/>
      <c r="F120" s="110">
        <v>45658</v>
      </c>
      <c r="G120" s="110">
        <v>46022</v>
      </c>
      <c r="H120" s="108">
        <f>I120+J120+K120</f>
        <v>125.8</v>
      </c>
      <c r="I120" s="108"/>
      <c r="J120" s="108"/>
      <c r="K120" s="109">
        <v>125.8</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2"/>
      <c r="B121" s="95" t="s">
        <v>738</v>
      </c>
      <c r="C121" s="232" t="s">
        <v>702</v>
      </c>
      <c r="D121" s="233" t="s">
        <v>128</v>
      </c>
      <c r="E121" s="278"/>
      <c r="F121" s="47">
        <v>45658</v>
      </c>
      <c r="G121" s="234">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87" t="s">
        <v>467</v>
      </c>
      <c r="B122" s="304"/>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5"/>
    </row>
    <row r="123" spans="1:34" s="82" customFormat="1" ht="38.25" x14ac:dyDescent="0.25">
      <c r="A123" s="80" t="s">
        <v>178</v>
      </c>
      <c r="B123" s="101" t="s">
        <v>18</v>
      </c>
      <c r="C123" s="267" t="s">
        <v>706</v>
      </c>
      <c r="D123" s="311" t="s">
        <v>128</v>
      </c>
      <c r="E123" s="311" t="s">
        <v>51</v>
      </c>
      <c r="F123" s="103">
        <v>45658</v>
      </c>
      <c r="G123" s="104">
        <v>46752</v>
      </c>
      <c r="H123" s="66">
        <f t="shared" ref="H123:V123" si="26">H124</f>
        <v>300</v>
      </c>
      <c r="I123" s="66">
        <f t="shared" si="26"/>
        <v>0</v>
      </c>
      <c r="J123" s="66">
        <f t="shared" si="26"/>
        <v>0</v>
      </c>
      <c r="K123" s="41">
        <v>300</v>
      </c>
      <c r="L123" s="66">
        <f t="shared" si="26"/>
        <v>0</v>
      </c>
      <c r="M123" s="66">
        <f t="shared" si="26"/>
        <v>300</v>
      </c>
      <c r="N123" s="66">
        <f t="shared" si="26"/>
        <v>0</v>
      </c>
      <c r="O123" s="66">
        <f t="shared" si="26"/>
        <v>0</v>
      </c>
      <c r="P123" s="66">
        <f>P124</f>
        <v>300</v>
      </c>
      <c r="Q123" s="66">
        <f t="shared" si="26"/>
        <v>0</v>
      </c>
      <c r="R123" s="66">
        <f t="shared" si="26"/>
        <v>300</v>
      </c>
      <c r="S123" s="66">
        <f t="shared" si="26"/>
        <v>0</v>
      </c>
      <c r="T123" s="66">
        <f t="shared" si="26"/>
        <v>0</v>
      </c>
      <c r="U123" s="66">
        <f>U124</f>
        <v>300</v>
      </c>
      <c r="V123" s="41">
        <f t="shared" si="26"/>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687</v>
      </c>
      <c r="C124" s="268"/>
      <c r="D124" s="312"/>
      <c r="E124" s="312"/>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48" customHeight="1" x14ac:dyDescent="0.25">
      <c r="A125" s="85" t="s">
        <v>179</v>
      </c>
      <c r="B125" s="95" t="s">
        <v>199</v>
      </c>
      <c r="C125" s="268"/>
      <c r="D125" s="312"/>
      <c r="E125" s="312"/>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84.75" customHeight="1" x14ac:dyDescent="0.25">
      <c r="A126" s="34"/>
      <c r="B126" s="95" t="s">
        <v>739</v>
      </c>
      <c r="C126" s="269"/>
      <c r="D126" s="326"/>
      <c r="E126" s="326"/>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58" t="s">
        <v>601</v>
      </c>
      <c r="B127" s="304"/>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5"/>
    </row>
    <row r="128" spans="1:34" s="82" customFormat="1" ht="63.75" x14ac:dyDescent="0.25">
      <c r="A128" s="80" t="s">
        <v>180</v>
      </c>
      <c r="B128" s="38" t="s">
        <v>47</v>
      </c>
      <c r="C128" s="270" t="s">
        <v>706</v>
      </c>
      <c r="D128" s="283" t="s">
        <v>128</v>
      </c>
      <c r="E128" s="283"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271"/>
      <c r="D129" s="277"/>
      <c r="E129" s="277"/>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272"/>
      <c r="D130" s="278"/>
      <c r="E130" s="278"/>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740</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15.75" hidden="1" x14ac:dyDescent="0.25">
      <c r="A132" s="351" t="s">
        <v>810</v>
      </c>
      <c r="B132" s="352"/>
      <c r="C132" s="352"/>
      <c r="D132" s="352"/>
      <c r="E132" s="352"/>
      <c r="F132" s="352"/>
      <c r="G132" s="352"/>
      <c r="H132" s="352"/>
      <c r="I132" s="352"/>
      <c r="J132" s="352"/>
      <c r="K132" s="352"/>
      <c r="L132" s="352"/>
      <c r="M132" s="352"/>
      <c r="N132" s="352"/>
      <c r="O132" s="352"/>
      <c r="P132" s="352"/>
      <c r="Q132" s="352"/>
      <c r="R132" s="352"/>
      <c r="S132" s="352"/>
      <c r="T132" s="352"/>
      <c r="U132" s="352"/>
      <c r="V132" s="352"/>
      <c r="W132" s="352"/>
      <c r="X132" s="352"/>
      <c r="Y132" s="352"/>
      <c r="Z132" s="352"/>
      <c r="AA132" s="352"/>
      <c r="AB132" s="352"/>
      <c r="AC132" s="352"/>
      <c r="AD132" s="352"/>
      <c r="AE132" s="352"/>
      <c r="AF132" s="352"/>
      <c r="AG132" s="352"/>
      <c r="AH132" s="353"/>
    </row>
    <row r="133" spans="1:34" s="26" customFormat="1" ht="25.5" hidden="1" x14ac:dyDescent="0.25">
      <c r="A133" s="116">
        <v>21</v>
      </c>
      <c r="B133" s="101" t="s">
        <v>808</v>
      </c>
      <c r="C133" s="254"/>
      <c r="D133" s="255"/>
      <c r="E133" s="256"/>
      <c r="F133" s="39">
        <v>45658</v>
      </c>
      <c r="G133" s="40">
        <v>46752</v>
      </c>
      <c r="H133" s="66"/>
      <c r="I133" s="148"/>
      <c r="J133" s="148"/>
      <c r="K133" s="149"/>
      <c r="L133" s="148"/>
      <c r="M133" s="148"/>
      <c r="N133" s="148"/>
      <c r="O133" s="148"/>
      <c r="P133" s="148"/>
      <c r="Q133" s="148"/>
      <c r="R133" s="148"/>
      <c r="S133" s="148"/>
      <c r="T133" s="148"/>
      <c r="U133" s="148"/>
      <c r="V133" s="148"/>
      <c r="W133" s="117"/>
      <c r="X133" s="138"/>
      <c r="Y133" s="138"/>
      <c r="Z133" s="138"/>
      <c r="AA133" s="138"/>
      <c r="AB133" s="138"/>
      <c r="AC133" s="138"/>
      <c r="AD133" s="138"/>
      <c r="AE133" s="138"/>
      <c r="AF133" s="138"/>
      <c r="AG133" s="138"/>
      <c r="AH133" s="138"/>
    </row>
    <row r="134" spans="1:34" s="26" customFormat="1" hidden="1" x14ac:dyDescent="0.25">
      <c r="A134" s="122" t="s">
        <v>108</v>
      </c>
      <c r="B134" s="95" t="s">
        <v>805</v>
      </c>
      <c r="C134" s="250"/>
      <c r="D134" s="22"/>
      <c r="E134" s="249"/>
      <c r="F134" s="39">
        <v>45658</v>
      </c>
      <c r="G134" s="40">
        <v>46752</v>
      </c>
      <c r="H134" s="112"/>
      <c r="I134" s="144"/>
      <c r="J134" s="144"/>
      <c r="K134" s="135"/>
      <c r="L134" s="144"/>
      <c r="M134" s="144"/>
      <c r="N134" s="144"/>
      <c r="O134" s="144"/>
      <c r="P134" s="144"/>
      <c r="Q134" s="144"/>
      <c r="R134" s="144"/>
      <c r="S134" s="144"/>
      <c r="T134" s="144"/>
      <c r="U134" s="144"/>
      <c r="V134" s="144"/>
      <c r="W134" s="120"/>
      <c r="X134" s="137"/>
      <c r="Y134" s="137"/>
      <c r="Z134" s="137"/>
      <c r="AA134" s="137"/>
      <c r="AB134" s="137"/>
      <c r="AC134" s="137"/>
      <c r="AD134" s="137"/>
      <c r="AE134" s="137"/>
      <c r="AF134" s="137"/>
      <c r="AG134" s="137"/>
      <c r="AH134" s="137"/>
    </row>
    <row r="135" spans="1:34" s="26" customFormat="1" hidden="1" x14ac:dyDescent="0.25">
      <c r="A135" s="122"/>
      <c r="B135" s="95"/>
      <c r="C135" s="250"/>
      <c r="D135" s="22"/>
      <c r="E135" s="249"/>
      <c r="F135" s="47">
        <v>45658</v>
      </c>
      <c r="G135" s="248">
        <v>46752</v>
      </c>
      <c r="H135" s="112"/>
      <c r="I135" s="144"/>
      <c r="J135" s="144"/>
      <c r="K135" s="135"/>
      <c r="L135" s="144"/>
      <c r="M135" s="144"/>
      <c r="N135" s="144"/>
      <c r="O135" s="144"/>
      <c r="P135" s="144"/>
      <c r="Q135" s="144"/>
      <c r="R135" s="144"/>
      <c r="S135" s="144"/>
      <c r="T135" s="144"/>
      <c r="U135" s="144"/>
      <c r="V135" s="144"/>
      <c r="W135" s="120"/>
      <c r="X135" s="137"/>
      <c r="Y135" s="137"/>
      <c r="Z135" s="137"/>
      <c r="AA135" s="137"/>
      <c r="AB135" s="137"/>
      <c r="AC135" s="137"/>
      <c r="AD135" s="137"/>
      <c r="AE135" s="137"/>
      <c r="AF135" s="137"/>
      <c r="AG135" s="137"/>
      <c r="AH135" s="137"/>
    </row>
    <row r="136" spans="1:34" s="26" customFormat="1" ht="25.5" hidden="1" x14ac:dyDescent="0.25">
      <c r="A136" s="116">
        <v>22</v>
      </c>
      <c r="B136" s="101" t="s">
        <v>809</v>
      </c>
      <c r="C136" s="254"/>
      <c r="D136" s="255"/>
      <c r="E136" s="256"/>
      <c r="F136" s="39">
        <v>45658</v>
      </c>
      <c r="G136" s="40">
        <v>46752</v>
      </c>
      <c r="H136" s="66"/>
      <c r="I136" s="148"/>
      <c r="J136" s="148"/>
      <c r="K136" s="149"/>
      <c r="L136" s="148"/>
      <c r="M136" s="148"/>
      <c r="N136" s="148"/>
      <c r="O136" s="148"/>
      <c r="P136" s="148"/>
      <c r="Q136" s="148"/>
      <c r="R136" s="148"/>
      <c r="S136" s="148"/>
      <c r="T136" s="148"/>
      <c r="U136" s="148"/>
      <c r="V136" s="148"/>
      <c r="W136" s="117"/>
      <c r="X136" s="138"/>
      <c r="Y136" s="138"/>
      <c r="Z136" s="138"/>
      <c r="AA136" s="138"/>
      <c r="AB136" s="138"/>
      <c r="AC136" s="138"/>
      <c r="AD136" s="138"/>
      <c r="AE136" s="138"/>
      <c r="AF136" s="138"/>
      <c r="AG136" s="138"/>
      <c r="AH136" s="138"/>
    </row>
    <row r="137" spans="1:34" s="26" customFormat="1" hidden="1" x14ac:dyDescent="0.25">
      <c r="A137" s="122" t="s">
        <v>112</v>
      </c>
      <c r="B137" s="95" t="s">
        <v>806</v>
      </c>
      <c r="C137" s="22"/>
      <c r="D137" s="22"/>
      <c r="E137" s="22"/>
      <c r="F137" s="47">
        <v>45658</v>
      </c>
      <c r="G137" s="47">
        <v>46752</v>
      </c>
      <c r="H137" s="112"/>
      <c r="I137" s="112"/>
      <c r="J137" s="112"/>
      <c r="K137" s="49"/>
      <c r="L137" s="112"/>
      <c r="M137" s="112"/>
      <c r="N137" s="112"/>
      <c r="O137" s="112"/>
      <c r="P137" s="112"/>
      <c r="Q137" s="112"/>
      <c r="R137" s="112"/>
      <c r="S137" s="112"/>
      <c r="T137" s="112"/>
      <c r="U137" s="112"/>
      <c r="V137" s="112"/>
      <c r="W137" s="120"/>
      <c r="X137" s="120"/>
      <c r="Y137" s="120"/>
      <c r="Z137" s="120"/>
      <c r="AA137" s="120"/>
      <c r="AB137" s="120"/>
      <c r="AC137" s="120"/>
      <c r="AD137" s="120"/>
      <c r="AE137" s="120"/>
      <c r="AF137" s="120"/>
      <c r="AG137" s="120"/>
      <c r="AH137" s="120"/>
    </row>
    <row r="138" spans="1:34" s="26" customFormat="1" hidden="1" x14ac:dyDescent="0.25">
      <c r="A138" s="122"/>
      <c r="B138" s="95"/>
      <c r="C138" s="22"/>
      <c r="D138" s="22"/>
      <c r="E138" s="22"/>
      <c r="F138" s="47"/>
      <c r="G138" s="47"/>
      <c r="H138" s="112"/>
      <c r="I138" s="112"/>
      <c r="J138" s="112"/>
      <c r="K138" s="49"/>
      <c r="L138" s="112"/>
      <c r="M138" s="112"/>
      <c r="N138" s="112"/>
      <c r="O138" s="112"/>
      <c r="P138" s="112"/>
      <c r="Q138" s="112"/>
      <c r="R138" s="112"/>
      <c r="S138" s="112"/>
      <c r="T138" s="112"/>
      <c r="U138" s="112"/>
      <c r="V138" s="112"/>
      <c r="W138" s="120"/>
      <c r="X138" s="120"/>
      <c r="Y138" s="120"/>
      <c r="Z138" s="120"/>
      <c r="AA138" s="120"/>
      <c r="AB138" s="120"/>
      <c r="AC138" s="120"/>
      <c r="AD138" s="120"/>
      <c r="AE138" s="120"/>
      <c r="AF138" s="120"/>
      <c r="AG138" s="120"/>
      <c r="AH138" s="120"/>
    </row>
    <row r="139" spans="1:34" s="26" customFormat="1" ht="15.75" hidden="1" x14ac:dyDescent="0.25">
      <c r="A139" s="351" t="s">
        <v>803</v>
      </c>
      <c r="B139" s="352"/>
      <c r="C139" s="352"/>
      <c r="D139" s="352"/>
      <c r="E139" s="352"/>
      <c r="F139" s="352"/>
      <c r="G139" s="352"/>
      <c r="H139" s="352"/>
      <c r="I139" s="352"/>
      <c r="J139" s="352"/>
      <c r="K139" s="352"/>
      <c r="L139" s="352"/>
      <c r="M139" s="352"/>
      <c r="N139" s="352"/>
      <c r="O139" s="352"/>
      <c r="P139" s="352"/>
      <c r="Q139" s="352"/>
      <c r="R139" s="352"/>
      <c r="S139" s="352"/>
      <c r="T139" s="352"/>
      <c r="U139" s="352"/>
      <c r="V139" s="352"/>
      <c r="W139" s="352"/>
      <c r="X139" s="352"/>
      <c r="Y139" s="352"/>
      <c r="Z139" s="352"/>
      <c r="AA139" s="352"/>
      <c r="AB139" s="352"/>
      <c r="AC139" s="352"/>
      <c r="AD139" s="352"/>
      <c r="AE139" s="352"/>
      <c r="AF139" s="352"/>
      <c r="AG139" s="352"/>
      <c r="AH139" s="353"/>
    </row>
    <row r="140" spans="1:34" s="82" customFormat="1" hidden="1" x14ac:dyDescent="0.25">
      <c r="A140" s="116">
        <v>23</v>
      </c>
      <c r="B140" s="101" t="s">
        <v>804</v>
      </c>
      <c r="C140" s="255"/>
      <c r="D140" s="255"/>
      <c r="E140" s="256"/>
      <c r="F140" s="39">
        <v>45658</v>
      </c>
      <c r="G140" s="40">
        <v>46752</v>
      </c>
      <c r="H140" s="66"/>
      <c r="I140" s="148"/>
      <c r="J140" s="148"/>
      <c r="K140" s="149"/>
      <c r="L140" s="148"/>
      <c r="M140" s="148"/>
      <c r="N140" s="148"/>
      <c r="O140" s="148"/>
      <c r="P140" s="148"/>
      <c r="Q140" s="148"/>
      <c r="R140" s="148"/>
      <c r="S140" s="148"/>
      <c r="T140" s="148"/>
      <c r="U140" s="148"/>
      <c r="V140" s="148"/>
      <c r="W140" s="117"/>
      <c r="X140" s="138"/>
      <c r="Y140" s="138"/>
      <c r="Z140" s="138"/>
      <c r="AA140" s="138"/>
      <c r="AB140" s="138"/>
      <c r="AC140" s="138"/>
      <c r="AD140" s="138"/>
      <c r="AE140" s="138"/>
      <c r="AF140" s="138"/>
      <c r="AG140" s="138"/>
      <c r="AH140" s="138"/>
    </row>
    <row r="141" spans="1:34" s="26" customFormat="1" hidden="1" x14ac:dyDescent="0.25">
      <c r="A141" s="92"/>
      <c r="B141" s="46"/>
      <c r="C141" s="46"/>
      <c r="D141" s="46"/>
      <c r="E141" s="46"/>
      <c r="F141" s="47">
        <v>45658</v>
      </c>
      <c r="G141" s="47">
        <v>46752</v>
      </c>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row>
    <row r="142" spans="1:34" s="26" customFormat="1" ht="25.5" hidden="1" x14ac:dyDescent="0.25">
      <c r="A142" s="92"/>
      <c r="B142" s="46" t="s">
        <v>807</v>
      </c>
      <c r="C142" s="46"/>
      <c r="D142" s="46"/>
      <c r="E142" s="46"/>
      <c r="F142" s="47">
        <v>45658</v>
      </c>
      <c r="G142" s="47">
        <v>46752</v>
      </c>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row>
    <row r="143" spans="1:34" s="2" customFormat="1" ht="15.75" x14ac:dyDescent="0.25">
      <c r="A143" s="287" t="s">
        <v>820</v>
      </c>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5"/>
    </row>
    <row r="144" spans="1:34" s="82" customFormat="1" ht="51" customHeight="1" x14ac:dyDescent="0.25">
      <c r="A144" s="80" t="s">
        <v>103</v>
      </c>
      <c r="B144" s="38" t="s">
        <v>48</v>
      </c>
      <c r="C144" s="267" t="s">
        <v>706</v>
      </c>
      <c r="D144" s="283" t="s">
        <v>128</v>
      </c>
      <c r="E144" s="283" t="s">
        <v>52</v>
      </c>
      <c r="F144" s="39">
        <v>45658</v>
      </c>
      <c r="G144" s="40">
        <v>46752</v>
      </c>
      <c r="H144" s="55"/>
      <c r="I144" s="55"/>
      <c r="J144" s="55"/>
      <c r="K144" s="55"/>
      <c r="L144" s="55"/>
      <c r="M144" s="55"/>
      <c r="N144" s="55"/>
      <c r="O144" s="55"/>
      <c r="P144" s="55"/>
      <c r="Q144" s="55"/>
      <c r="R144" s="55"/>
      <c r="S144" s="55"/>
      <c r="T144" s="55"/>
      <c r="U144" s="55"/>
      <c r="V144" s="55"/>
      <c r="W144" s="69" t="s">
        <v>17</v>
      </c>
      <c r="X144" s="69" t="s">
        <v>17</v>
      </c>
      <c r="Y144" s="69" t="s">
        <v>17</v>
      </c>
      <c r="Z144" s="69" t="s">
        <v>17</v>
      </c>
      <c r="AA144" s="69" t="s">
        <v>17</v>
      </c>
      <c r="AB144" s="69" t="s">
        <v>17</v>
      </c>
      <c r="AC144" s="69" t="s">
        <v>17</v>
      </c>
      <c r="AD144" s="69" t="s">
        <v>17</v>
      </c>
      <c r="AE144" s="69" t="s">
        <v>17</v>
      </c>
      <c r="AF144" s="69" t="s">
        <v>17</v>
      </c>
      <c r="AG144" s="69" t="s">
        <v>17</v>
      </c>
      <c r="AH144" s="69" t="s">
        <v>17</v>
      </c>
    </row>
    <row r="145" spans="1:34" s="26" customFormat="1" ht="51" x14ac:dyDescent="0.25">
      <c r="A145" s="85" t="s">
        <v>108</v>
      </c>
      <c r="B145" s="46" t="s">
        <v>200</v>
      </c>
      <c r="C145" s="268"/>
      <c r="D145" s="277"/>
      <c r="E145" s="277"/>
      <c r="F145" s="47">
        <v>45658</v>
      </c>
      <c r="G145" s="48">
        <v>46752</v>
      </c>
      <c r="H145" s="33"/>
      <c r="I145" s="33"/>
      <c r="J145" s="33"/>
      <c r="K145" s="33"/>
      <c r="L145" s="33"/>
      <c r="M145" s="33"/>
      <c r="N145" s="33"/>
      <c r="O145" s="33"/>
      <c r="P145" s="33"/>
      <c r="Q145" s="33"/>
      <c r="R145" s="33"/>
      <c r="S145" s="33"/>
      <c r="T145" s="33"/>
      <c r="U145" s="33"/>
      <c r="V145" s="33"/>
      <c r="W145" s="84" t="s">
        <v>17</v>
      </c>
      <c r="X145" s="113" t="s">
        <v>17</v>
      </c>
      <c r="Y145" s="113" t="s">
        <v>17</v>
      </c>
      <c r="Z145" s="113" t="s">
        <v>17</v>
      </c>
      <c r="AA145" s="113" t="s">
        <v>17</v>
      </c>
      <c r="AB145" s="113" t="s">
        <v>17</v>
      </c>
      <c r="AC145" s="113" t="s">
        <v>17</v>
      </c>
      <c r="AD145" s="113" t="s">
        <v>17</v>
      </c>
      <c r="AE145" s="113" t="s">
        <v>17</v>
      </c>
      <c r="AF145" s="113" t="s">
        <v>17</v>
      </c>
      <c r="AG145" s="113" t="s">
        <v>17</v>
      </c>
      <c r="AH145" s="113" t="s">
        <v>17</v>
      </c>
    </row>
    <row r="146" spans="1:34" s="26" customFormat="1" ht="51" x14ac:dyDescent="0.25">
      <c r="A146" s="34" t="s">
        <v>109</v>
      </c>
      <c r="B146" s="46" t="s">
        <v>201</v>
      </c>
      <c r="C146" s="268"/>
      <c r="D146" s="277"/>
      <c r="E146" s="277"/>
      <c r="F146" s="47">
        <v>45658</v>
      </c>
      <c r="G146" s="48">
        <v>46752</v>
      </c>
      <c r="H146" s="33"/>
      <c r="I146" s="33"/>
      <c r="J146" s="33"/>
      <c r="K146" s="33"/>
      <c r="L146" s="33"/>
      <c r="M146" s="33"/>
      <c r="N146" s="33"/>
      <c r="O146" s="33"/>
      <c r="P146" s="33"/>
      <c r="Q146" s="33"/>
      <c r="R146" s="33"/>
      <c r="S146" s="33"/>
      <c r="T146" s="33"/>
      <c r="U146" s="33"/>
      <c r="V146" s="33"/>
      <c r="W146" s="84" t="s">
        <v>17</v>
      </c>
      <c r="X146" s="113" t="s">
        <v>17</v>
      </c>
      <c r="Y146" s="113" t="s">
        <v>17</v>
      </c>
      <c r="Z146" s="113" t="s">
        <v>17</v>
      </c>
      <c r="AA146" s="113" t="s">
        <v>17</v>
      </c>
      <c r="AB146" s="113" t="s">
        <v>17</v>
      </c>
      <c r="AC146" s="113" t="s">
        <v>17</v>
      </c>
      <c r="AD146" s="113" t="s">
        <v>17</v>
      </c>
      <c r="AE146" s="113" t="s">
        <v>17</v>
      </c>
      <c r="AF146" s="113" t="s">
        <v>17</v>
      </c>
      <c r="AG146" s="113" t="s">
        <v>17</v>
      </c>
      <c r="AH146" s="113" t="s">
        <v>17</v>
      </c>
    </row>
    <row r="147" spans="1:34" s="26" customFormat="1" ht="51" x14ac:dyDescent="0.25">
      <c r="A147" s="72"/>
      <c r="B147" s="46" t="s">
        <v>741</v>
      </c>
      <c r="C147" s="269"/>
      <c r="D147" s="278"/>
      <c r="E147" s="278"/>
      <c r="F147" s="114" t="s">
        <v>349</v>
      </c>
      <c r="G147" s="115" t="s">
        <v>352</v>
      </c>
      <c r="H147" s="33"/>
      <c r="I147" s="33"/>
      <c r="J147" s="33"/>
      <c r="K147" s="33"/>
      <c r="L147" s="33"/>
      <c r="M147" s="33"/>
      <c r="N147" s="33"/>
      <c r="O147" s="33"/>
      <c r="P147" s="33"/>
      <c r="Q147" s="33"/>
      <c r="R147" s="33"/>
      <c r="S147" s="33"/>
      <c r="T147" s="33"/>
      <c r="U147" s="33"/>
      <c r="V147" s="33"/>
      <c r="W147" s="72"/>
      <c r="X147" s="72"/>
      <c r="Y147" s="72"/>
      <c r="Z147" s="72" t="s">
        <v>17</v>
      </c>
      <c r="AA147" s="72"/>
      <c r="AB147" s="72"/>
      <c r="AC147" s="72"/>
      <c r="AD147" s="113" t="s">
        <v>17</v>
      </c>
      <c r="AE147" s="72"/>
      <c r="AF147" s="72"/>
      <c r="AG147" s="72"/>
      <c r="AH147" s="113" t="s">
        <v>17</v>
      </c>
    </row>
    <row r="148" spans="1:34" s="2" customFormat="1" ht="15.75" x14ac:dyDescent="0.25">
      <c r="A148" s="287" t="s">
        <v>821</v>
      </c>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5"/>
    </row>
    <row r="149" spans="1:34" s="118" customFormat="1" ht="38.25" x14ac:dyDescent="0.25">
      <c r="A149" s="116" t="s">
        <v>104</v>
      </c>
      <c r="B149" s="101" t="s">
        <v>19</v>
      </c>
      <c r="C149" s="346" t="s">
        <v>829</v>
      </c>
      <c r="D149" s="346" t="s">
        <v>571</v>
      </c>
      <c r="E149" s="311" t="s">
        <v>143</v>
      </c>
      <c r="F149" s="39">
        <v>45658</v>
      </c>
      <c r="G149" s="40">
        <v>46752</v>
      </c>
      <c r="H149" s="66">
        <f t="shared" ref="H149:H153" si="27">I149+J149+K149+L149</f>
        <v>150551.9</v>
      </c>
      <c r="I149" s="66">
        <f>I150+I151+I152+I153</f>
        <v>0</v>
      </c>
      <c r="J149" s="66">
        <f t="shared" ref="J149:L149" si="28">J150+J151+J152+J153</f>
        <v>0</v>
      </c>
      <c r="K149" s="41">
        <f>K150+K151+K152+K153</f>
        <v>150551.9</v>
      </c>
      <c r="L149" s="66">
        <f t="shared" si="28"/>
        <v>0</v>
      </c>
      <c r="M149" s="66">
        <f t="shared" ref="M149" si="29">N149+O149+P149+Q149</f>
        <v>153995.09999999998</v>
      </c>
      <c r="N149" s="66">
        <f>N150+N151+N152+N153</f>
        <v>0</v>
      </c>
      <c r="O149" s="66">
        <f t="shared" ref="O149:Q149" si="30">O150+O151+O152+O153</f>
        <v>0</v>
      </c>
      <c r="P149" s="66">
        <f t="shared" si="30"/>
        <v>153995.09999999998</v>
      </c>
      <c r="Q149" s="66">
        <f t="shared" si="30"/>
        <v>0</v>
      </c>
      <c r="R149" s="66">
        <f t="shared" ref="R149" si="31">S149+T149+U149+V149</f>
        <v>154323.9</v>
      </c>
      <c r="S149" s="66">
        <f>S150+S151+S152+S153</f>
        <v>0</v>
      </c>
      <c r="T149" s="66">
        <f t="shared" ref="T149:V149" si="32">T150+T151+T152+T153</f>
        <v>0</v>
      </c>
      <c r="U149" s="66">
        <f t="shared" si="32"/>
        <v>154323.9</v>
      </c>
      <c r="V149" s="66">
        <f t="shared" si="32"/>
        <v>0</v>
      </c>
      <c r="W149" s="117" t="s">
        <v>17</v>
      </c>
      <c r="X149" s="117" t="s">
        <v>17</v>
      </c>
      <c r="Y149" s="117" t="s">
        <v>17</v>
      </c>
      <c r="Z149" s="117" t="s">
        <v>17</v>
      </c>
      <c r="AA149" s="117" t="s">
        <v>17</v>
      </c>
      <c r="AB149" s="117" t="s">
        <v>17</v>
      </c>
      <c r="AC149" s="117" t="s">
        <v>17</v>
      </c>
      <c r="AD149" s="117" t="s">
        <v>17</v>
      </c>
      <c r="AE149" s="117" t="s">
        <v>17</v>
      </c>
      <c r="AF149" s="117" t="s">
        <v>17</v>
      </c>
      <c r="AG149" s="117" t="s">
        <v>17</v>
      </c>
      <c r="AH149" s="117" t="s">
        <v>17</v>
      </c>
    </row>
    <row r="150" spans="1:34" s="121" customFormat="1" ht="89.25" customHeight="1" x14ac:dyDescent="0.25">
      <c r="A150" s="119" t="s">
        <v>112</v>
      </c>
      <c r="B150" s="95" t="s">
        <v>114</v>
      </c>
      <c r="C150" s="346"/>
      <c r="D150" s="346"/>
      <c r="E150" s="312"/>
      <c r="F150" s="47">
        <v>45658</v>
      </c>
      <c r="G150" s="48">
        <v>46752</v>
      </c>
      <c r="H150" s="112">
        <f>J150+K150</f>
        <v>124057.5</v>
      </c>
      <c r="I150" s="112">
        <v>0</v>
      </c>
      <c r="J150" s="112">
        <v>0</v>
      </c>
      <c r="K150" s="49">
        <v>124057.5</v>
      </c>
      <c r="L150" s="112">
        <v>0</v>
      </c>
      <c r="M150" s="112">
        <f>O150+P150</f>
        <v>124230.9</v>
      </c>
      <c r="N150" s="112">
        <v>0</v>
      </c>
      <c r="O150" s="112">
        <v>0</v>
      </c>
      <c r="P150" s="112">
        <v>124230.9</v>
      </c>
      <c r="Q150" s="112">
        <v>0</v>
      </c>
      <c r="R150" s="112">
        <f>T150+U150</f>
        <v>124253.9</v>
      </c>
      <c r="S150" s="112">
        <v>0</v>
      </c>
      <c r="T150" s="112">
        <v>0</v>
      </c>
      <c r="U150" s="112">
        <v>124253.9</v>
      </c>
      <c r="V150" s="112">
        <v>0</v>
      </c>
      <c r="W150" s="120" t="s">
        <v>17</v>
      </c>
      <c r="X150" s="120" t="s">
        <v>17</v>
      </c>
      <c r="Y150" s="120" t="s">
        <v>17</v>
      </c>
      <c r="Z150" s="120" t="s">
        <v>17</v>
      </c>
      <c r="AA150" s="120" t="s">
        <v>17</v>
      </c>
      <c r="AB150" s="120" t="s">
        <v>17</v>
      </c>
      <c r="AC150" s="120" t="s">
        <v>17</v>
      </c>
      <c r="AD150" s="120" t="s">
        <v>17</v>
      </c>
      <c r="AE150" s="120" t="s">
        <v>17</v>
      </c>
      <c r="AF150" s="120" t="s">
        <v>17</v>
      </c>
      <c r="AG150" s="120" t="s">
        <v>17</v>
      </c>
      <c r="AH150" s="120" t="s">
        <v>17</v>
      </c>
    </row>
    <row r="151" spans="1:34" s="121" customFormat="1" ht="51" x14ac:dyDescent="0.25">
      <c r="A151" s="122" t="s">
        <v>113</v>
      </c>
      <c r="B151" s="95" t="s">
        <v>110</v>
      </c>
      <c r="C151" s="346"/>
      <c r="D151" s="346"/>
      <c r="E151" s="312"/>
      <c r="F151" s="47">
        <v>45658</v>
      </c>
      <c r="G151" s="48">
        <v>46752</v>
      </c>
      <c r="H151" s="112">
        <f>K151</f>
        <v>14668.6</v>
      </c>
      <c r="I151" s="112">
        <v>0</v>
      </c>
      <c r="J151" s="112">
        <v>0</v>
      </c>
      <c r="K151" s="49">
        <v>14668.6</v>
      </c>
      <c r="L151" s="112">
        <v>0</v>
      </c>
      <c r="M151" s="112">
        <f>O151+P151</f>
        <v>18111.8</v>
      </c>
      <c r="N151" s="112">
        <v>0</v>
      </c>
      <c r="O151" s="112">
        <v>0</v>
      </c>
      <c r="P151" s="112">
        <v>18111.8</v>
      </c>
      <c r="Q151" s="112">
        <v>0</v>
      </c>
      <c r="R151" s="112">
        <f>T151+U151</f>
        <v>18432.599999999999</v>
      </c>
      <c r="S151" s="112">
        <v>0</v>
      </c>
      <c r="T151" s="112">
        <v>0</v>
      </c>
      <c r="U151" s="112">
        <v>18432.599999999999</v>
      </c>
      <c r="V151" s="112">
        <v>0</v>
      </c>
      <c r="W151" s="120" t="s">
        <v>17</v>
      </c>
      <c r="X151" s="120" t="s">
        <v>17</v>
      </c>
      <c r="Y151" s="120" t="s">
        <v>17</v>
      </c>
      <c r="Z151" s="120" t="s">
        <v>17</v>
      </c>
      <c r="AA151" s="120" t="s">
        <v>17</v>
      </c>
      <c r="AB151" s="120" t="s">
        <v>17</v>
      </c>
      <c r="AC151" s="120" t="s">
        <v>17</v>
      </c>
      <c r="AD151" s="120" t="s">
        <v>17</v>
      </c>
      <c r="AE151" s="120" t="s">
        <v>17</v>
      </c>
      <c r="AF151" s="120" t="s">
        <v>17</v>
      </c>
      <c r="AG151" s="120" t="s">
        <v>17</v>
      </c>
      <c r="AH151" s="120" t="s">
        <v>17</v>
      </c>
    </row>
    <row r="152" spans="1:34" s="121" customFormat="1" ht="63.75" x14ac:dyDescent="0.25">
      <c r="A152" s="122" t="s">
        <v>380</v>
      </c>
      <c r="B152" s="95" t="s">
        <v>111</v>
      </c>
      <c r="C152" s="346"/>
      <c r="D152" s="346"/>
      <c r="E152" s="312"/>
      <c r="F152" s="47">
        <v>45658</v>
      </c>
      <c r="G152" s="48">
        <v>46752</v>
      </c>
      <c r="H152" s="112">
        <f t="shared" si="27"/>
        <v>11455.8</v>
      </c>
      <c r="I152" s="112">
        <v>0</v>
      </c>
      <c r="J152" s="112">
        <v>0</v>
      </c>
      <c r="K152" s="49">
        <v>11455.8</v>
      </c>
      <c r="L152" s="112">
        <v>0</v>
      </c>
      <c r="M152" s="112">
        <f>P152</f>
        <v>11282.4</v>
      </c>
      <c r="N152" s="112">
        <v>0</v>
      </c>
      <c r="O152" s="112">
        <v>0</v>
      </c>
      <c r="P152" s="112">
        <v>11282.4</v>
      </c>
      <c r="Q152" s="112">
        <v>0</v>
      </c>
      <c r="R152" s="112">
        <f>U152</f>
        <v>11282.4</v>
      </c>
      <c r="S152" s="112">
        <v>0</v>
      </c>
      <c r="T152" s="112">
        <v>0</v>
      </c>
      <c r="U152" s="112">
        <v>11282.4</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38.25" x14ac:dyDescent="0.25">
      <c r="A153" s="122" t="s">
        <v>537</v>
      </c>
      <c r="B153" s="95" t="s">
        <v>144</v>
      </c>
      <c r="C153" s="346"/>
      <c r="D153" s="346"/>
      <c r="E153" s="326"/>
      <c r="F153" s="47">
        <v>45658</v>
      </c>
      <c r="G153" s="48">
        <v>46752</v>
      </c>
      <c r="H153" s="112">
        <f t="shared" si="27"/>
        <v>370</v>
      </c>
      <c r="I153" s="112">
        <v>0</v>
      </c>
      <c r="J153" s="112">
        <v>0</v>
      </c>
      <c r="K153" s="49">
        <v>370</v>
      </c>
      <c r="L153" s="112">
        <v>0</v>
      </c>
      <c r="M153" s="112">
        <f>O153+P153</f>
        <v>370</v>
      </c>
      <c r="N153" s="112">
        <v>0</v>
      </c>
      <c r="O153" s="112">
        <v>0</v>
      </c>
      <c r="P153" s="112">
        <v>370</v>
      </c>
      <c r="Q153" s="112">
        <v>0</v>
      </c>
      <c r="R153" s="112">
        <f>T153+U153</f>
        <v>355</v>
      </c>
      <c r="S153" s="112">
        <v>0</v>
      </c>
      <c r="T153" s="112">
        <v>0</v>
      </c>
      <c r="U153" s="112">
        <v>355</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26" customFormat="1" ht="48" customHeight="1" x14ac:dyDescent="0.25">
      <c r="A154" s="34"/>
      <c r="B154" s="46" t="s">
        <v>388</v>
      </c>
      <c r="C154" s="123"/>
      <c r="D154" s="123"/>
      <c r="E154" s="123"/>
      <c r="F154" s="332" t="s">
        <v>356</v>
      </c>
      <c r="G154" s="331"/>
      <c r="H154" s="112"/>
      <c r="I154" s="112"/>
      <c r="J154" s="112"/>
      <c r="K154" s="49">
        <v>0</v>
      </c>
      <c r="L154" s="49"/>
      <c r="M154" s="49"/>
      <c r="N154" s="49"/>
      <c r="O154" s="49"/>
      <c r="P154" s="49"/>
      <c r="Q154" s="49"/>
      <c r="R154" s="49"/>
      <c r="S154" s="49"/>
      <c r="T154" s="49"/>
      <c r="U154" s="49"/>
      <c r="V154" s="49"/>
      <c r="W154" s="72"/>
      <c r="X154" s="72"/>
      <c r="Y154" s="72"/>
      <c r="Z154" s="72" t="s">
        <v>17</v>
      </c>
      <c r="AA154" s="72"/>
      <c r="AB154" s="72"/>
      <c r="AC154" s="72"/>
      <c r="AD154" s="72" t="s">
        <v>17</v>
      </c>
      <c r="AE154" s="72"/>
      <c r="AF154" s="72"/>
      <c r="AG154" s="72"/>
      <c r="AH154" s="72" t="s">
        <v>17</v>
      </c>
    </row>
    <row r="155" spans="1:34" s="118" customFormat="1" ht="48.75" customHeight="1" x14ac:dyDescent="0.25">
      <c r="A155" s="116" t="s">
        <v>538</v>
      </c>
      <c r="B155" s="101" t="s">
        <v>49</v>
      </c>
      <c r="C155" s="311" t="s">
        <v>829</v>
      </c>
      <c r="D155" s="311" t="s">
        <v>571</v>
      </c>
      <c r="E155" s="311" t="s">
        <v>143</v>
      </c>
      <c r="F155" s="39">
        <v>45658</v>
      </c>
      <c r="G155" s="40">
        <v>46752</v>
      </c>
      <c r="H155" s="66">
        <f t="shared" ref="H155:H157" si="33">I155+J155+K155+L155</f>
        <v>16347.400000000001</v>
      </c>
      <c r="I155" s="66">
        <f>I156+I157+I158</f>
        <v>0</v>
      </c>
      <c r="J155" s="66">
        <f t="shared" ref="J155:L155" si="34">J156+J157+J158</f>
        <v>0</v>
      </c>
      <c r="K155" s="41">
        <f t="shared" si="34"/>
        <v>16347.400000000001</v>
      </c>
      <c r="L155" s="66">
        <f t="shared" si="34"/>
        <v>0</v>
      </c>
      <c r="M155" s="66">
        <f t="shared" ref="M155" si="35">N155+O155+P155+Q155</f>
        <v>16102.1</v>
      </c>
      <c r="N155" s="66">
        <f>N156+N157+N158</f>
        <v>0</v>
      </c>
      <c r="O155" s="66">
        <f t="shared" ref="O155:Q155" si="36">O156+O157+O158</f>
        <v>0</v>
      </c>
      <c r="P155" s="66">
        <f t="shared" si="36"/>
        <v>16102.1</v>
      </c>
      <c r="Q155" s="66">
        <f t="shared" si="36"/>
        <v>0</v>
      </c>
      <c r="R155" s="66">
        <f t="shared" ref="R155" si="37">S155+T155+U155+V155</f>
        <v>16177.5</v>
      </c>
      <c r="S155" s="66">
        <f>S156+S157+S158</f>
        <v>0</v>
      </c>
      <c r="T155" s="66">
        <f t="shared" ref="T155:V155" si="38">T156+T157+T158</f>
        <v>0</v>
      </c>
      <c r="U155" s="66">
        <f t="shared" si="38"/>
        <v>16177.5</v>
      </c>
      <c r="V155" s="66">
        <f t="shared" si="38"/>
        <v>0</v>
      </c>
      <c r="W155" s="117" t="s">
        <v>17</v>
      </c>
      <c r="X155" s="117" t="s">
        <v>17</v>
      </c>
      <c r="Y155" s="117" t="s">
        <v>17</v>
      </c>
      <c r="Z155" s="117" t="s">
        <v>17</v>
      </c>
      <c r="AA155" s="117" t="s">
        <v>17</v>
      </c>
      <c r="AB155" s="117" t="s">
        <v>17</v>
      </c>
      <c r="AC155" s="117" t="s">
        <v>17</v>
      </c>
      <c r="AD155" s="117" t="s">
        <v>17</v>
      </c>
      <c r="AE155" s="117" t="s">
        <v>17</v>
      </c>
      <c r="AF155" s="117" t="s">
        <v>17</v>
      </c>
      <c r="AG155" s="117" t="s">
        <v>17</v>
      </c>
      <c r="AH155" s="117" t="s">
        <v>17</v>
      </c>
    </row>
    <row r="156" spans="1:34" s="121" customFormat="1" ht="93.75" customHeight="1" x14ac:dyDescent="0.25">
      <c r="A156" s="122" t="s">
        <v>153</v>
      </c>
      <c r="B156" s="95" t="s">
        <v>123</v>
      </c>
      <c r="C156" s="312"/>
      <c r="D156" s="312"/>
      <c r="E156" s="312"/>
      <c r="F156" s="47">
        <v>45658</v>
      </c>
      <c r="G156" s="48">
        <v>46752</v>
      </c>
      <c r="H156" s="112">
        <f t="shared" si="33"/>
        <v>14599.2</v>
      </c>
      <c r="I156" s="112">
        <v>0</v>
      </c>
      <c r="J156" s="112">
        <v>0</v>
      </c>
      <c r="K156" s="49">
        <v>14599.2</v>
      </c>
      <c r="L156" s="112">
        <v>0</v>
      </c>
      <c r="M156" s="112">
        <f>O156+P156</f>
        <v>14599.2</v>
      </c>
      <c r="N156" s="112">
        <v>0</v>
      </c>
      <c r="O156" s="112">
        <v>0</v>
      </c>
      <c r="P156" s="112">
        <v>14599.2</v>
      </c>
      <c r="Q156" s="112">
        <v>0</v>
      </c>
      <c r="R156" s="112">
        <f>T156+U156</f>
        <v>14599.2</v>
      </c>
      <c r="S156" s="112">
        <v>0</v>
      </c>
      <c r="T156" s="112">
        <v>0</v>
      </c>
      <c r="U156" s="112">
        <v>14599.2</v>
      </c>
      <c r="V156" s="112">
        <v>0</v>
      </c>
      <c r="W156" s="120" t="s">
        <v>17</v>
      </c>
      <c r="X156" s="120" t="s">
        <v>17</v>
      </c>
      <c r="Y156" s="120" t="s">
        <v>17</v>
      </c>
      <c r="Z156" s="120" t="s">
        <v>17</v>
      </c>
      <c r="AA156" s="120" t="s">
        <v>17</v>
      </c>
      <c r="AB156" s="120" t="s">
        <v>17</v>
      </c>
      <c r="AC156" s="120" t="s">
        <v>17</v>
      </c>
      <c r="AD156" s="120" t="s">
        <v>17</v>
      </c>
      <c r="AE156" s="120" t="s">
        <v>17</v>
      </c>
      <c r="AF156" s="120" t="s">
        <v>17</v>
      </c>
      <c r="AG156" s="120" t="s">
        <v>17</v>
      </c>
      <c r="AH156" s="120" t="s">
        <v>17</v>
      </c>
    </row>
    <row r="157" spans="1:34" s="121" customFormat="1" ht="63.75" x14ac:dyDescent="0.25">
      <c r="A157" s="122" t="s">
        <v>154</v>
      </c>
      <c r="B157" s="95" t="s">
        <v>115</v>
      </c>
      <c r="C157" s="312"/>
      <c r="D157" s="312"/>
      <c r="E157" s="312"/>
      <c r="F157" s="47">
        <v>45658</v>
      </c>
      <c r="G157" s="48">
        <v>46752</v>
      </c>
      <c r="H157" s="112">
        <f t="shared" si="33"/>
        <v>1506.2</v>
      </c>
      <c r="I157" s="112">
        <v>0</v>
      </c>
      <c r="J157" s="112">
        <v>0</v>
      </c>
      <c r="K157" s="49">
        <v>1506.2</v>
      </c>
      <c r="L157" s="112">
        <v>0</v>
      </c>
      <c r="M157" s="112">
        <f>O157+P157</f>
        <v>1260.9000000000001</v>
      </c>
      <c r="N157" s="112">
        <v>0</v>
      </c>
      <c r="O157" s="112">
        <v>0</v>
      </c>
      <c r="P157" s="112">
        <v>1260.9000000000001</v>
      </c>
      <c r="Q157" s="112">
        <v>0</v>
      </c>
      <c r="R157" s="112">
        <f>T157+U157</f>
        <v>1336.3</v>
      </c>
      <c r="S157" s="112">
        <v>0</v>
      </c>
      <c r="T157" s="112">
        <v>0</v>
      </c>
      <c r="U157" s="112">
        <v>1336.3</v>
      </c>
      <c r="V157" s="112">
        <v>0</v>
      </c>
      <c r="W157" s="120" t="s">
        <v>17</v>
      </c>
      <c r="X157" s="120" t="s">
        <v>17</v>
      </c>
      <c r="Y157" s="120" t="s">
        <v>17</v>
      </c>
      <c r="Z157" s="120" t="s">
        <v>17</v>
      </c>
      <c r="AA157" s="120" t="s">
        <v>17</v>
      </c>
      <c r="AB157" s="120" t="s">
        <v>17</v>
      </c>
      <c r="AC157" s="120" t="s">
        <v>17</v>
      </c>
      <c r="AD157" s="120" t="s">
        <v>17</v>
      </c>
      <c r="AE157" s="120" t="s">
        <v>17</v>
      </c>
      <c r="AF157" s="120" t="s">
        <v>17</v>
      </c>
      <c r="AG157" s="120" t="s">
        <v>17</v>
      </c>
      <c r="AH157" s="120" t="s">
        <v>17</v>
      </c>
    </row>
    <row r="158" spans="1:34" s="121" customFormat="1" ht="25.5" x14ac:dyDescent="0.25">
      <c r="A158" s="122" t="s">
        <v>539</v>
      </c>
      <c r="B158" s="95" t="s">
        <v>658</v>
      </c>
      <c r="C158" s="326"/>
      <c r="D158" s="326"/>
      <c r="E158" s="326"/>
      <c r="F158" s="47">
        <v>45658</v>
      </c>
      <c r="G158" s="48">
        <v>46752</v>
      </c>
      <c r="H158" s="112">
        <f>K158</f>
        <v>242</v>
      </c>
      <c r="I158" s="112">
        <v>0</v>
      </c>
      <c r="J158" s="112">
        <v>0</v>
      </c>
      <c r="K158" s="49">
        <v>242</v>
      </c>
      <c r="L158" s="112">
        <v>0</v>
      </c>
      <c r="M158" s="112">
        <f>O158+P158</f>
        <v>242</v>
      </c>
      <c r="N158" s="112">
        <v>0</v>
      </c>
      <c r="O158" s="112">
        <v>0</v>
      </c>
      <c r="P158" s="112">
        <v>242</v>
      </c>
      <c r="Q158" s="112">
        <v>0</v>
      </c>
      <c r="R158" s="112">
        <f>T158+U158</f>
        <v>242</v>
      </c>
      <c r="S158" s="112">
        <v>0</v>
      </c>
      <c r="T158" s="112">
        <v>0</v>
      </c>
      <c r="U158" s="112">
        <v>242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26" customFormat="1" ht="51" customHeight="1" x14ac:dyDescent="0.25">
      <c r="A159" s="34"/>
      <c r="B159" s="46" t="s">
        <v>389</v>
      </c>
      <c r="C159" s="91"/>
      <c r="D159" s="91"/>
      <c r="E159" s="91"/>
      <c r="F159" s="332" t="s">
        <v>356</v>
      </c>
      <c r="G159" s="331"/>
      <c r="H159" s="49"/>
      <c r="I159" s="49"/>
      <c r="J159" s="49"/>
      <c r="K159" s="49"/>
      <c r="L159" s="49"/>
      <c r="M159" s="49"/>
      <c r="N159" s="49"/>
      <c r="O159" s="49"/>
      <c r="P159" s="49"/>
      <c r="Q159" s="49"/>
      <c r="R159" s="49"/>
      <c r="S159" s="49"/>
      <c r="T159" s="49"/>
      <c r="U159" s="49"/>
      <c r="V159" s="49"/>
      <c r="W159" s="72"/>
      <c r="X159" s="72"/>
      <c r="Y159" s="72"/>
      <c r="Z159" s="72" t="s">
        <v>17</v>
      </c>
      <c r="AA159" s="72"/>
      <c r="AB159" s="72"/>
      <c r="AC159" s="72"/>
      <c r="AD159" s="72" t="s">
        <v>17</v>
      </c>
      <c r="AE159" s="72"/>
      <c r="AF159" s="72"/>
      <c r="AG159" s="72"/>
      <c r="AH159" s="72" t="s">
        <v>17</v>
      </c>
    </row>
    <row r="160" spans="1:34" s="26" customFormat="1" ht="102" x14ac:dyDescent="0.25">
      <c r="A160" s="80">
        <v>24</v>
      </c>
      <c r="B160" s="38" t="s">
        <v>403</v>
      </c>
      <c r="C160" s="270" t="s">
        <v>829</v>
      </c>
      <c r="D160" s="124" t="s">
        <v>571</v>
      </c>
      <c r="E160" s="125"/>
      <c r="F160" s="39">
        <v>45658</v>
      </c>
      <c r="G160" s="40">
        <v>46752</v>
      </c>
      <c r="H160" s="41">
        <f>I160+J160+K160</f>
        <v>41.7</v>
      </c>
      <c r="I160" s="41">
        <f t="shared" ref="I160:K160" si="39">I161+I162</f>
        <v>0</v>
      </c>
      <c r="J160" s="41">
        <f>J161+J162</f>
        <v>41.7</v>
      </c>
      <c r="K160" s="41">
        <f t="shared" si="39"/>
        <v>0</v>
      </c>
      <c r="L160" s="41">
        <f>L161+L162</f>
        <v>0</v>
      </c>
      <c r="M160" s="41">
        <f>N160+O160+P160+Q160</f>
        <v>42.7</v>
      </c>
      <c r="N160" s="41">
        <v>0</v>
      </c>
      <c r="O160" s="41">
        <f>O161+O162</f>
        <v>42.7</v>
      </c>
      <c r="P160" s="41">
        <f t="shared" ref="P160:Q160" si="40">P161+P162</f>
        <v>0</v>
      </c>
      <c r="Q160" s="41">
        <f t="shared" si="40"/>
        <v>0</v>
      </c>
      <c r="R160" s="41">
        <f>S160+T160+U160+V160</f>
        <v>42.7</v>
      </c>
      <c r="S160" s="41">
        <v>0</v>
      </c>
      <c r="T160" s="41">
        <f>T161+T162</f>
        <v>42.7</v>
      </c>
      <c r="U160" s="41">
        <f t="shared" ref="U160:V160" si="41">U161+U162</f>
        <v>0</v>
      </c>
      <c r="V160" s="41">
        <f t="shared" si="41"/>
        <v>0</v>
      </c>
      <c r="W160" s="69" t="s">
        <v>17</v>
      </c>
      <c r="X160" s="69" t="s">
        <v>17</v>
      </c>
      <c r="Y160" s="69" t="s">
        <v>17</v>
      </c>
      <c r="Z160" s="69" t="s">
        <v>17</v>
      </c>
      <c r="AA160" s="69" t="s">
        <v>17</v>
      </c>
      <c r="AB160" s="69" t="s">
        <v>17</v>
      </c>
      <c r="AC160" s="69" t="s">
        <v>17</v>
      </c>
      <c r="AD160" s="69" t="s">
        <v>17</v>
      </c>
      <c r="AE160" s="69" t="s">
        <v>17</v>
      </c>
      <c r="AF160" s="69" t="s">
        <v>17</v>
      </c>
      <c r="AG160" s="69" t="s">
        <v>17</v>
      </c>
      <c r="AH160" s="72" t="s">
        <v>17</v>
      </c>
    </row>
    <row r="161" spans="1:34" s="26" customFormat="1" ht="76.5" x14ac:dyDescent="0.25">
      <c r="A161" s="34" t="s">
        <v>116</v>
      </c>
      <c r="B161" s="46" t="s">
        <v>213</v>
      </c>
      <c r="C161" s="271"/>
      <c r="D161" s="91" t="s">
        <v>571</v>
      </c>
      <c r="E161" s="126"/>
      <c r="F161" s="47">
        <v>45658</v>
      </c>
      <c r="G161" s="48">
        <v>46752</v>
      </c>
      <c r="H161" s="49">
        <f t="shared" ref="H161:H162" si="42">I161+J161+K161+L161</f>
        <v>32.700000000000003</v>
      </c>
      <c r="I161" s="49">
        <v>0</v>
      </c>
      <c r="J161" s="49">
        <v>32.700000000000003</v>
      </c>
      <c r="K161" s="49">
        <v>0</v>
      </c>
      <c r="L161" s="49">
        <v>0</v>
      </c>
      <c r="M161" s="49">
        <f>O161+P161</f>
        <v>33.700000000000003</v>
      </c>
      <c r="N161" s="49">
        <v>0</v>
      </c>
      <c r="O161" s="49">
        <v>33.700000000000003</v>
      </c>
      <c r="P161" s="49">
        <v>0</v>
      </c>
      <c r="Q161" s="49">
        <v>0</v>
      </c>
      <c r="R161" s="49">
        <f>T161+U161</f>
        <v>33.700000000000003</v>
      </c>
      <c r="S161" s="49">
        <v>0</v>
      </c>
      <c r="T161" s="49">
        <v>33.700000000000003</v>
      </c>
      <c r="U161" s="49">
        <v>0</v>
      </c>
      <c r="V161" s="49">
        <v>0</v>
      </c>
      <c r="W161" s="72" t="s">
        <v>17</v>
      </c>
      <c r="X161" s="127" t="s">
        <v>17</v>
      </c>
      <c r="Y161" s="127" t="s">
        <v>17</v>
      </c>
      <c r="Z161" s="127" t="s">
        <v>17</v>
      </c>
      <c r="AA161" s="127" t="s">
        <v>17</v>
      </c>
      <c r="AB161" s="127" t="s">
        <v>17</v>
      </c>
      <c r="AC161" s="127" t="s">
        <v>17</v>
      </c>
      <c r="AD161" s="127" t="s">
        <v>17</v>
      </c>
      <c r="AE161" s="127" t="s">
        <v>17</v>
      </c>
      <c r="AF161" s="127" t="s">
        <v>17</v>
      </c>
      <c r="AG161" s="127" t="s">
        <v>17</v>
      </c>
      <c r="AH161" s="127" t="s">
        <v>17</v>
      </c>
    </row>
    <row r="162" spans="1:34" s="26" customFormat="1" ht="51" x14ac:dyDescent="0.25">
      <c r="A162" s="34" t="s">
        <v>117</v>
      </c>
      <c r="B162" s="46" t="s">
        <v>214</v>
      </c>
      <c r="C162" s="272"/>
      <c r="D162" s="32" t="s">
        <v>571</v>
      </c>
      <c r="E162" s="126"/>
      <c r="F162" s="47">
        <v>45658</v>
      </c>
      <c r="G162" s="48">
        <v>46752</v>
      </c>
      <c r="H162" s="49">
        <f t="shared" si="42"/>
        <v>9</v>
      </c>
      <c r="I162" s="49">
        <v>0</v>
      </c>
      <c r="J162" s="49">
        <v>9</v>
      </c>
      <c r="K162" s="49">
        <v>0</v>
      </c>
      <c r="L162" s="49">
        <v>0</v>
      </c>
      <c r="M162" s="49">
        <f>O162+P162</f>
        <v>9</v>
      </c>
      <c r="N162" s="49">
        <v>0</v>
      </c>
      <c r="O162" s="49">
        <v>9</v>
      </c>
      <c r="P162" s="49">
        <v>0</v>
      </c>
      <c r="Q162" s="49">
        <v>0</v>
      </c>
      <c r="R162" s="49">
        <f>S162+T162+U162+V162</f>
        <v>9</v>
      </c>
      <c r="S162" s="49">
        <v>0</v>
      </c>
      <c r="T162" s="49">
        <v>9</v>
      </c>
      <c r="U162" s="49">
        <v>0</v>
      </c>
      <c r="V162" s="49">
        <v>0</v>
      </c>
      <c r="W162" s="72" t="s">
        <v>17</v>
      </c>
      <c r="X162" s="127" t="s">
        <v>17</v>
      </c>
      <c r="Y162" s="127" t="s">
        <v>17</v>
      </c>
      <c r="Z162" s="127" t="s">
        <v>17</v>
      </c>
      <c r="AA162" s="127" t="s">
        <v>17</v>
      </c>
      <c r="AB162" s="127" t="s">
        <v>17</v>
      </c>
      <c r="AC162" s="127" t="s">
        <v>17</v>
      </c>
      <c r="AD162" s="127" t="s">
        <v>17</v>
      </c>
      <c r="AE162" s="127" t="s">
        <v>17</v>
      </c>
      <c r="AF162" s="127" t="s">
        <v>17</v>
      </c>
      <c r="AG162" s="127" t="s">
        <v>17</v>
      </c>
      <c r="AH162" s="127" t="s">
        <v>17</v>
      </c>
    </row>
    <row r="163" spans="1:34" s="26" customFormat="1" ht="46.5" customHeight="1" x14ac:dyDescent="0.25">
      <c r="A163" s="34"/>
      <c r="B163" s="46" t="s">
        <v>477</v>
      </c>
      <c r="C163" s="91"/>
      <c r="D163" s="91"/>
      <c r="E163" s="91"/>
      <c r="F163" s="332" t="s">
        <v>356</v>
      </c>
      <c r="G163" s="331"/>
      <c r="H163" s="49"/>
      <c r="I163" s="49"/>
      <c r="J163" s="49"/>
      <c r="K163" s="49"/>
      <c r="L163" s="49"/>
      <c r="M163" s="49"/>
      <c r="N163" s="49"/>
      <c r="O163" s="49"/>
      <c r="P163" s="49"/>
      <c r="Q163" s="49"/>
      <c r="R163" s="49"/>
      <c r="S163" s="49"/>
      <c r="T163" s="49"/>
      <c r="U163" s="49"/>
      <c r="V163" s="49"/>
      <c r="W163" s="72"/>
      <c r="X163" s="72"/>
      <c r="Y163" s="72"/>
      <c r="Z163" s="72" t="s">
        <v>17</v>
      </c>
      <c r="AA163" s="72"/>
      <c r="AB163" s="72"/>
      <c r="AC163" s="72"/>
      <c r="AD163" s="72" t="s">
        <v>17</v>
      </c>
      <c r="AE163" s="72"/>
      <c r="AF163" s="72"/>
      <c r="AG163" s="72"/>
      <c r="AH163" s="72" t="s">
        <v>17</v>
      </c>
    </row>
    <row r="164" spans="1:34" s="26" customFormat="1" ht="96.75" customHeight="1" x14ac:dyDescent="0.25">
      <c r="A164" s="80" t="s">
        <v>119</v>
      </c>
      <c r="B164" s="38" t="s">
        <v>404</v>
      </c>
      <c r="C164" s="270" t="s">
        <v>817</v>
      </c>
      <c r="D164" s="308" t="s">
        <v>573</v>
      </c>
      <c r="E164" s="126"/>
      <c r="F164" s="39">
        <v>45658</v>
      </c>
      <c r="G164" s="40">
        <v>46752</v>
      </c>
      <c r="H164" s="41">
        <f t="shared" ref="H164:H170" si="43">I164+J164+K164+L164</f>
        <v>29</v>
      </c>
      <c r="I164" s="41">
        <f>I165+I166</f>
        <v>0</v>
      </c>
      <c r="J164" s="41">
        <f>J165+J166</f>
        <v>29</v>
      </c>
      <c r="K164" s="41">
        <f>K165+K166</f>
        <v>0</v>
      </c>
      <c r="L164" s="41">
        <f t="shared" ref="L164" si="44">L165+L166</f>
        <v>0</v>
      </c>
      <c r="M164" s="41">
        <f t="shared" ref="M164" si="45">N164+O164+P164+Q164</f>
        <v>29.8</v>
      </c>
      <c r="N164" s="41">
        <f>N165+N166</f>
        <v>0</v>
      </c>
      <c r="O164" s="41">
        <f>O165+O166</f>
        <v>29.8</v>
      </c>
      <c r="P164" s="41">
        <f t="shared" ref="P164:Q164" si="46">P165+P166</f>
        <v>0</v>
      </c>
      <c r="Q164" s="41">
        <f t="shared" si="46"/>
        <v>0</v>
      </c>
      <c r="R164" s="41">
        <f t="shared" ref="R164" si="47">S164+T164+U164+V164</f>
        <v>29.8</v>
      </c>
      <c r="S164" s="41">
        <f>S165+S166</f>
        <v>0</v>
      </c>
      <c r="T164" s="41">
        <f>T165+T166</f>
        <v>29.8</v>
      </c>
      <c r="U164" s="41">
        <f t="shared" ref="U164:V164" si="48">U165+U166</f>
        <v>0</v>
      </c>
      <c r="V164" s="41">
        <f t="shared" si="48"/>
        <v>0</v>
      </c>
      <c r="W164" s="72" t="s">
        <v>17</v>
      </c>
      <c r="X164" s="72" t="s">
        <v>17</v>
      </c>
      <c r="Y164" s="72" t="s">
        <v>17</v>
      </c>
      <c r="Z164" s="72" t="s">
        <v>17</v>
      </c>
      <c r="AA164" s="72" t="s">
        <v>17</v>
      </c>
      <c r="AB164" s="72" t="s">
        <v>17</v>
      </c>
      <c r="AC164" s="72" t="s">
        <v>17</v>
      </c>
      <c r="AD164" s="72" t="s">
        <v>17</v>
      </c>
      <c r="AE164" s="72" t="s">
        <v>17</v>
      </c>
      <c r="AF164" s="72" t="s">
        <v>17</v>
      </c>
      <c r="AG164" s="72" t="s">
        <v>17</v>
      </c>
      <c r="AH164" s="72" t="s">
        <v>17</v>
      </c>
    </row>
    <row r="165" spans="1:34" s="26" customFormat="1" ht="84" customHeight="1" x14ac:dyDescent="0.25">
      <c r="A165" s="85" t="s">
        <v>120</v>
      </c>
      <c r="B165" s="46" t="s">
        <v>211</v>
      </c>
      <c r="C165" s="271"/>
      <c r="D165" s="337"/>
      <c r="E165" s="126"/>
      <c r="F165" s="47">
        <v>45658</v>
      </c>
      <c r="G165" s="237">
        <v>46752</v>
      </c>
      <c r="H165" s="49">
        <f>J165</f>
        <v>28.7</v>
      </c>
      <c r="I165" s="49">
        <v>0</v>
      </c>
      <c r="J165" s="49">
        <v>28.7</v>
      </c>
      <c r="K165" s="49">
        <v>0</v>
      </c>
      <c r="L165" s="49">
        <v>0</v>
      </c>
      <c r="M165" s="49">
        <f>O165+P165</f>
        <v>29.5</v>
      </c>
      <c r="N165" s="49">
        <v>0</v>
      </c>
      <c r="O165" s="49">
        <v>29.5</v>
      </c>
      <c r="P165" s="49">
        <v>0</v>
      </c>
      <c r="Q165" s="49">
        <v>0</v>
      </c>
      <c r="R165" s="49">
        <f>T165+U165</f>
        <v>29.5</v>
      </c>
      <c r="S165" s="49">
        <v>0</v>
      </c>
      <c r="T165" s="49">
        <v>29.5</v>
      </c>
      <c r="U165" s="49">
        <v>0</v>
      </c>
      <c r="V165" s="49">
        <v>0</v>
      </c>
      <c r="W165" s="72" t="s">
        <v>17</v>
      </c>
      <c r="X165" s="72" t="s">
        <v>17</v>
      </c>
      <c r="Y165" s="72" t="s">
        <v>17</v>
      </c>
      <c r="Z165" s="72" t="s">
        <v>17</v>
      </c>
      <c r="AA165" s="72" t="s">
        <v>17</v>
      </c>
      <c r="AB165" s="72" t="s">
        <v>17</v>
      </c>
      <c r="AC165" s="72" t="s">
        <v>17</v>
      </c>
      <c r="AD165" s="72" t="s">
        <v>17</v>
      </c>
      <c r="AE165" s="72" t="s">
        <v>17</v>
      </c>
      <c r="AF165" s="72" t="s">
        <v>17</v>
      </c>
      <c r="AG165" s="72" t="s">
        <v>17</v>
      </c>
      <c r="AH165" s="72" t="s">
        <v>17</v>
      </c>
    </row>
    <row r="166" spans="1:34" s="26" customFormat="1" ht="46.5" customHeight="1" x14ac:dyDescent="0.25">
      <c r="A166" s="34" t="s">
        <v>121</v>
      </c>
      <c r="B166" s="46" t="s">
        <v>150</v>
      </c>
      <c r="C166" s="272"/>
      <c r="D166" s="236"/>
      <c r="E166" s="126"/>
      <c r="F166" s="47">
        <v>45658</v>
      </c>
      <c r="G166" s="237">
        <v>46752</v>
      </c>
      <c r="H166" s="49">
        <f>J166</f>
        <v>0.3</v>
      </c>
      <c r="I166" s="49">
        <v>0</v>
      </c>
      <c r="J166" s="49">
        <v>0.3</v>
      </c>
      <c r="K166" s="49">
        <v>0</v>
      </c>
      <c r="L166" s="49">
        <v>0</v>
      </c>
      <c r="M166" s="49">
        <f>O166+P166</f>
        <v>0.3</v>
      </c>
      <c r="N166" s="49">
        <v>0</v>
      </c>
      <c r="O166" s="49">
        <v>0.3</v>
      </c>
      <c r="P166" s="49">
        <v>0</v>
      </c>
      <c r="Q166" s="49">
        <v>0</v>
      </c>
      <c r="R166" s="49">
        <f>T166+U166</f>
        <v>0.3</v>
      </c>
      <c r="S166" s="49">
        <v>0</v>
      </c>
      <c r="T166" s="49">
        <v>0.3</v>
      </c>
      <c r="U166" s="49">
        <v>0</v>
      </c>
      <c r="V166" s="49">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38.25" x14ac:dyDescent="0.25">
      <c r="A167" s="34"/>
      <c r="B167" s="46" t="s">
        <v>478</v>
      </c>
      <c r="C167" s="91"/>
      <c r="D167" s="91"/>
      <c r="E167" s="91"/>
      <c r="F167" s="332" t="s">
        <v>356</v>
      </c>
      <c r="G167" s="331"/>
      <c r="H167" s="49"/>
      <c r="I167" s="49"/>
      <c r="J167" s="49"/>
      <c r="K167" s="49"/>
      <c r="L167" s="49"/>
      <c r="M167" s="49"/>
      <c r="N167" s="49"/>
      <c r="O167" s="49"/>
      <c r="P167" s="49"/>
      <c r="Q167" s="49"/>
      <c r="R167" s="49"/>
      <c r="S167" s="49"/>
      <c r="T167" s="49"/>
      <c r="U167" s="49"/>
      <c r="V167" s="49"/>
      <c r="W167" s="72"/>
      <c r="X167" s="72"/>
      <c r="Y167" s="72"/>
      <c r="Z167" s="72" t="s">
        <v>17</v>
      </c>
      <c r="AA167" s="72"/>
      <c r="AB167" s="72"/>
      <c r="AC167" s="72"/>
      <c r="AD167" s="72" t="s">
        <v>17</v>
      </c>
      <c r="AE167" s="72"/>
      <c r="AF167" s="72"/>
      <c r="AG167" s="72"/>
      <c r="AH167" s="72" t="s">
        <v>17</v>
      </c>
    </row>
    <row r="168" spans="1:34" s="26" customFormat="1" ht="89.25" x14ac:dyDescent="0.25">
      <c r="A168" s="80" t="s">
        <v>155</v>
      </c>
      <c r="B168" s="38" t="s">
        <v>402</v>
      </c>
      <c r="C168" s="347" t="s">
        <v>815</v>
      </c>
      <c r="D168" s="308" t="s">
        <v>573</v>
      </c>
      <c r="E168" s="235"/>
      <c r="F168" s="39">
        <v>45658</v>
      </c>
      <c r="G168" s="40">
        <v>46752</v>
      </c>
      <c r="H168" s="41">
        <f t="shared" si="43"/>
        <v>159.10000000000002</v>
      </c>
      <c r="I168" s="41">
        <v>0</v>
      </c>
      <c r="J168" s="41">
        <f>J169+J170</f>
        <v>159.10000000000002</v>
      </c>
      <c r="K168" s="41">
        <f>K169+K170</f>
        <v>0</v>
      </c>
      <c r="L168" s="41">
        <f>L169+L170</f>
        <v>0</v>
      </c>
      <c r="M168" s="41">
        <f t="shared" ref="M168" si="49">N168+O168+P168+Q168</f>
        <v>163.10000000000002</v>
      </c>
      <c r="N168" s="41"/>
      <c r="O168" s="41">
        <f>O169+O170</f>
        <v>163.10000000000002</v>
      </c>
      <c r="P168" s="41">
        <f>P169+P170</f>
        <v>0</v>
      </c>
      <c r="Q168" s="41"/>
      <c r="R168" s="41">
        <f t="shared" ref="R168" si="50">S168+T168+U168+V168</f>
        <v>163.10000000000002</v>
      </c>
      <c r="S168" s="41"/>
      <c r="T168" s="41">
        <f>T169+T170</f>
        <v>163.10000000000002</v>
      </c>
      <c r="U168" s="41">
        <f>U169+U170</f>
        <v>0</v>
      </c>
      <c r="V168" s="49"/>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63.75" customHeight="1" x14ac:dyDescent="0.25">
      <c r="A169" s="34" t="s">
        <v>156</v>
      </c>
      <c r="B169" s="46" t="s">
        <v>399</v>
      </c>
      <c r="C169" s="347"/>
      <c r="D169" s="338"/>
      <c r="E169" s="235"/>
      <c r="F169" s="47">
        <v>45658</v>
      </c>
      <c r="G169" s="237">
        <v>46752</v>
      </c>
      <c r="H169" s="49">
        <f t="shared" si="43"/>
        <v>158.30000000000001</v>
      </c>
      <c r="I169" s="49">
        <v>0</v>
      </c>
      <c r="J169" s="49">
        <v>158.30000000000001</v>
      </c>
      <c r="K169" s="49">
        <v>0</v>
      </c>
      <c r="L169" s="49">
        <v>0</v>
      </c>
      <c r="M169" s="49">
        <f>O169+P169</f>
        <v>162.30000000000001</v>
      </c>
      <c r="N169" s="49"/>
      <c r="O169" s="49">
        <v>162.30000000000001</v>
      </c>
      <c r="P169" s="49">
        <v>0</v>
      </c>
      <c r="Q169" s="49"/>
      <c r="R169" s="49">
        <f>T169+U169</f>
        <v>162.30000000000001</v>
      </c>
      <c r="S169" s="49"/>
      <c r="T169" s="49">
        <v>162.30000000000001</v>
      </c>
      <c r="U169" s="49">
        <v>0</v>
      </c>
      <c r="V169" s="49"/>
      <c r="W169" s="72" t="s">
        <v>17</v>
      </c>
      <c r="X169" s="72" t="s">
        <v>17</v>
      </c>
      <c r="Y169" s="72" t="s">
        <v>17</v>
      </c>
      <c r="Z169" s="72" t="s">
        <v>17</v>
      </c>
      <c r="AA169" s="72" t="s">
        <v>17</v>
      </c>
      <c r="AB169" s="72" t="s">
        <v>17</v>
      </c>
      <c r="AC169" s="72" t="s">
        <v>17</v>
      </c>
      <c r="AD169" s="72" t="s">
        <v>17</v>
      </c>
      <c r="AE169" s="72" t="s">
        <v>17</v>
      </c>
      <c r="AF169" s="72" t="s">
        <v>17</v>
      </c>
      <c r="AG169" s="72" t="s">
        <v>17</v>
      </c>
      <c r="AH169" s="72" t="s">
        <v>17</v>
      </c>
    </row>
    <row r="170" spans="1:34" s="26" customFormat="1" ht="33.75" customHeight="1" x14ac:dyDescent="0.25">
      <c r="A170" s="34" t="s">
        <v>540</v>
      </c>
      <c r="B170" s="46" t="s">
        <v>400</v>
      </c>
      <c r="C170" s="347"/>
      <c r="D170" s="339"/>
      <c r="E170" s="235"/>
      <c r="F170" s="47">
        <v>45658</v>
      </c>
      <c r="G170" s="237">
        <v>46752</v>
      </c>
      <c r="H170" s="49">
        <f t="shared" si="43"/>
        <v>0.8</v>
      </c>
      <c r="I170" s="49">
        <v>0</v>
      </c>
      <c r="J170" s="49">
        <v>0.8</v>
      </c>
      <c r="K170" s="49">
        <v>0</v>
      </c>
      <c r="L170" s="49">
        <v>0</v>
      </c>
      <c r="M170" s="49">
        <f>O170+P170</f>
        <v>0.8</v>
      </c>
      <c r="N170" s="49"/>
      <c r="O170" s="49">
        <v>0.8</v>
      </c>
      <c r="P170" s="49">
        <v>0</v>
      </c>
      <c r="Q170" s="49"/>
      <c r="R170" s="49">
        <f>T170+U170</f>
        <v>0.8</v>
      </c>
      <c r="S170" s="49"/>
      <c r="T170" s="49">
        <v>0.8</v>
      </c>
      <c r="U170" s="49">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38.25" customHeight="1" x14ac:dyDescent="0.25">
      <c r="A171" s="34"/>
      <c r="B171" s="46" t="s">
        <v>584</v>
      </c>
      <c r="C171" s="348"/>
      <c r="D171" s="91"/>
      <c r="E171" s="91"/>
      <c r="F171" s="332" t="s">
        <v>356</v>
      </c>
      <c r="G171" s="331"/>
      <c r="H171" s="49"/>
      <c r="I171" s="49"/>
      <c r="J171" s="49"/>
      <c r="K171" s="49"/>
      <c r="L171" s="49"/>
      <c r="M171" s="49"/>
      <c r="N171" s="49"/>
      <c r="O171" s="49"/>
      <c r="P171" s="49"/>
      <c r="Q171" s="49"/>
      <c r="R171" s="49"/>
      <c r="S171" s="49"/>
      <c r="T171" s="49"/>
      <c r="U171" s="49"/>
      <c r="V171" s="49"/>
      <c r="W171" s="72"/>
      <c r="X171" s="72"/>
      <c r="Y171" s="72"/>
      <c r="Z171" s="72" t="s">
        <v>17</v>
      </c>
      <c r="AA171" s="72"/>
      <c r="AB171" s="72"/>
      <c r="AC171" s="72"/>
      <c r="AD171" s="72" t="s">
        <v>17</v>
      </c>
      <c r="AE171" s="72"/>
      <c r="AF171" s="72"/>
      <c r="AG171" s="72"/>
      <c r="AH171" s="72" t="s">
        <v>17</v>
      </c>
    </row>
    <row r="172" spans="1:34" s="82" customFormat="1" ht="89.25" x14ac:dyDescent="0.25">
      <c r="A172" s="80" t="s">
        <v>541</v>
      </c>
      <c r="B172" s="38" t="s">
        <v>390</v>
      </c>
      <c r="C172" s="270" t="s">
        <v>829</v>
      </c>
      <c r="D172" s="62" t="s">
        <v>571</v>
      </c>
      <c r="E172" s="126"/>
      <c r="F172" s="39">
        <v>45658</v>
      </c>
      <c r="G172" s="40">
        <v>46752</v>
      </c>
      <c r="H172" s="41">
        <f t="shared" ref="H172:H174" si="51">I172+J172+K172+L172</f>
        <v>130.4</v>
      </c>
      <c r="I172" s="41">
        <f>I173+I174</f>
        <v>0</v>
      </c>
      <c r="J172" s="41">
        <f>J173+J174</f>
        <v>130.4</v>
      </c>
      <c r="K172" s="41">
        <f t="shared" ref="K172:L172" si="52">K173+K174</f>
        <v>0</v>
      </c>
      <c r="L172" s="41">
        <f t="shared" si="52"/>
        <v>0</v>
      </c>
      <c r="M172" s="41">
        <f t="shared" ref="M172" si="53">N172+O172+P172+Q172</f>
        <v>130.4</v>
      </c>
      <c r="N172" s="41">
        <f>N173+N174</f>
        <v>0</v>
      </c>
      <c r="O172" s="41">
        <f>O173+O174</f>
        <v>130.4</v>
      </c>
      <c r="P172" s="41">
        <f t="shared" ref="P172:Q172" si="54">P173+P174</f>
        <v>0</v>
      </c>
      <c r="Q172" s="41">
        <f t="shared" si="54"/>
        <v>0</v>
      </c>
      <c r="R172" s="41">
        <f t="shared" ref="R172" si="55">S172+T172+U172+V172</f>
        <v>130.4</v>
      </c>
      <c r="S172" s="41">
        <f>S173+S174</f>
        <v>0</v>
      </c>
      <c r="T172" s="41">
        <f>T173+T174</f>
        <v>130.4</v>
      </c>
      <c r="U172" s="41">
        <f t="shared" ref="U172:V172" si="56">U173+U174</f>
        <v>0</v>
      </c>
      <c r="V172" s="41">
        <f t="shared" si="56"/>
        <v>0</v>
      </c>
      <c r="W172" s="69" t="s">
        <v>17</v>
      </c>
      <c r="X172" s="69" t="s">
        <v>17</v>
      </c>
      <c r="Y172" s="69" t="s">
        <v>17</v>
      </c>
      <c r="Z172" s="69" t="s">
        <v>17</v>
      </c>
      <c r="AA172" s="69" t="s">
        <v>17</v>
      </c>
      <c r="AB172" s="69" t="s">
        <v>17</v>
      </c>
      <c r="AC172" s="69" t="s">
        <v>17</v>
      </c>
      <c r="AD172" s="69" t="s">
        <v>17</v>
      </c>
      <c r="AE172" s="69" t="s">
        <v>17</v>
      </c>
      <c r="AF172" s="69" t="s">
        <v>17</v>
      </c>
      <c r="AG172" s="69" t="s">
        <v>17</v>
      </c>
      <c r="AH172" s="69" t="s">
        <v>17</v>
      </c>
    </row>
    <row r="173" spans="1:34" s="26" customFormat="1" ht="76.5" x14ac:dyDescent="0.25">
      <c r="A173" s="85" t="s">
        <v>542</v>
      </c>
      <c r="B173" s="46" t="s">
        <v>124</v>
      </c>
      <c r="C173" s="322"/>
      <c r="D173" s="32" t="s">
        <v>571</v>
      </c>
      <c r="E173" s="128"/>
      <c r="F173" s="47">
        <v>45658</v>
      </c>
      <c r="G173" s="48">
        <v>46752</v>
      </c>
      <c r="H173" s="49">
        <f t="shared" si="51"/>
        <v>125.4</v>
      </c>
      <c r="I173" s="49">
        <v>0</v>
      </c>
      <c r="J173" s="49">
        <v>125.4</v>
      </c>
      <c r="K173" s="49">
        <v>0</v>
      </c>
      <c r="L173" s="49">
        <v>0</v>
      </c>
      <c r="M173" s="49">
        <f>O173+P173</f>
        <v>125.4</v>
      </c>
      <c r="N173" s="49">
        <v>0</v>
      </c>
      <c r="O173" s="49">
        <v>125.4</v>
      </c>
      <c r="P173" s="49">
        <v>0</v>
      </c>
      <c r="Q173" s="49">
        <v>0</v>
      </c>
      <c r="R173" s="49">
        <f>T173+U173</f>
        <v>125.4</v>
      </c>
      <c r="S173" s="49">
        <v>0</v>
      </c>
      <c r="T173" s="49">
        <v>125.4</v>
      </c>
      <c r="U173" s="49">
        <v>0</v>
      </c>
      <c r="V173" s="49">
        <v>0</v>
      </c>
      <c r="W173" s="72" t="s">
        <v>17</v>
      </c>
      <c r="X173" s="72" t="s">
        <v>17</v>
      </c>
      <c r="Y173" s="72" t="s">
        <v>17</v>
      </c>
      <c r="Z173" s="72" t="s">
        <v>17</v>
      </c>
      <c r="AA173" s="72" t="s">
        <v>17</v>
      </c>
      <c r="AB173" s="72" t="s">
        <v>17</v>
      </c>
      <c r="AC173" s="72" t="s">
        <v>17</v>
      </c>
      <c r="AD173" s="72" t="s">
        <v>17</v>
      </c>
      <c r="AE173" s="72" t="s">
        <v>17</v>
      </c>
      <c r="AF173" s="72" t="s">
        <v>17</v>
      </c>
      <c r="AG173" s="72" t="s">
        <v>17</v>
      </c>
      <c r="AH173" s="72" t="s">
        <v>17</v>
      </c>
    </row>
    <row r="174" spans="1:34" s="26" customFormat="1" ht="51" x14ac:dyDescent="0.25">
      <c r="A174" s="34" t="s">
        <v>202</v>
      </c>
      <c r="B174" s="46" t="s">
        <v>125</v>
      </c>
      <c r="C174" s="322"/>
      <c r="D174" s="91" t="s">
        <v>571</v>
      </c>
      <c r="E174" s="128"/>
      <c r="F174" s="47">
        <v>45658</v>
      </c>
      <c r="G174" s="48">
        <v>46752</v>
      </c>
      <c r="H174" s="49">
        <f t="shared" si="51"/>
        <v>5</v>
      </c>
      <c r="I174" s="49">
        <v>0</v>
      </c>
      <c r="J174" s="49">
        <v>5</v>
      </c>
      <c r="K174" s="49">
        <v>0</v>
      </c>
      <c r="L174" s="49">
        <v>0</v>
      </c>
      <c r="M174" s="49">
        <f>O174+P174</f>
        <v>5</v>
      </c>
      <c r="N174" s="49">
        <v>0</v>
      </c>
      <c r="O174" s="49">
        <v>5</v>
      </c>
      <c r="P174" s="49">
        <v>0</v>
      </c>
      <c r="Q174" s="49">
        <v>0</v>
      </c>
      <c r="R174" s="49">
        <f>T174+U174</f>
        <v>5</v>
      </c>
      <c r="S174" s="49">
        <v>0</v>
      </c>
      <c r="T174" s="49">
        <v>5</v>
      </c>
      <c r="U174" s="49">
        <v>0</v>
      </c>
      <c r="V174" s="49">
        <v>0</v>
      </c>
      <c r="W174" s="72" t="s">
        <v>17</v>
      </c>
      <c r="X174" s="72" t="s">
        <v>17</v>
      </c>
      <c r="Y174" s="72" t="s">
        <v>17</v>
      </c>
      <c r="Z174" s="72" t="s">
        <v>17</v>
      </c>
      <c r="AA174" s="72" t="s">
        <v>17</v>
      </c>
      <c r="AB174" s="72" t="s">
        <v>17</v>
      </c>
      <c r="AC174" s="72" t="s">
        <v>17</v>
      </c>
      <c r="AD174" s="72" t="s">
        <v>17</v>
      </c>
      <c r="AE174" s="72" t="s">
        <v>17</v>
      </c>
      <c r="AF174" s="72" t="s">
        <v>17</v>
      </c>
      <c r="AG174" s="72" t="s">
        <v>17</v>
      </c>
      <c r="AH174" s="72" t="s">
        <v>17</v>
      </c>
    </row>
    <row r="175" spans="1:34" s="26" customFormat="1" ht="46.5" customHeight="1" x14ac:dyDescent="0.25">
      <c r="A175" s="34"/>
      <c r="B175" s="46" t="s">
        <v>659</v>
      </c>
      <c r="C175" s="350"/>
      <c r="D175" s="91"/>
      <c r="E175" s="91"/>
      <c r="F175" s="332" t="s">
        <v>353</v>
      </c>
      <c r="G175" s="331"/>
      <c r="H175" s="49"/>
      <c r="I175" s="49"/>
      <c r="J175" s="49"/>
      <c r="K175" s="49"/>
      <c r="L175" s="49"/>
      <c r="M175" s="49"/>
      <c r="N175" s="49"/>
      <c r="O175" s="49"/>
      <c r="P175" s="49"/>
      <c r="Q175" s="49"/>
      <c r="R175" s="49"/>
      <c r="S175" s="49"/>
      <c r="T175" s="49"/>
      <c r="U175" s="49"/>
      <c r="V175" s="49"/>
      <c r="W175" s="72"/>
      <c r="X175" s="72"/>
      <c r="Y175" s="72"/>
      <c r="Z175" s="72" t="s">
        <v>17</v>
      </c>
      <c r="AA175" s="72"/>
      <c r="AB175" s="72"/>
      <c r="AC175" s="72"/>
      <c r="AD175" s="72" t="s">
        <v>17</v>
      </c>
      <c r="AE175" s="72"/>
      <c r="AF175" s="72"/>
      <c r="AG175" s="72"/>
      <c r="AH175" s="72" t="s">
        <v>17</v>
      </c>
    </row>
    <row r="176" spans="1:34" s="82" customFormat="1" ht="89.25" x14ac:dyDescent="0.25">
      <c r="A176" s="80" t="s">
        <v>381</v>
      </c>
      <c r="B176" s="101" t="s">
        <v>615</v>
      </c>
      <c r="C176" s="347" t="s">
        <v>707</v>
      </c>
      <c r="D176" s="308" t="s">
        <v>573</v>
      </c>
      <c r="E176" s="129"/>
      <c r="F176" s="39">
        <v>45658</v>
      </c>
      <c r="G176" s="40">
        <v>46752</v>
      </c>
      <c r="H176" s="41">
        <f>I176+J176+K176+L176</f>
        <v>1272</v>
      </c>
      <c r="I176" s="41">
        <f t="shared" ref="I176:L176" si="57">I177+I178</f>
        <v>0</v>
      </c>
      <c r="J176" s="41">
        <f>J177+J178</f>
        <v>1272</v>
      </c>
      <c r="K176" s="41">
        <f t="shared" si="57"/>
        <v>0</v>
      </c>
      <c r="L176" s="41">
        <f t="shared" si="57"/>
        <v>0</v>
      </c>
      <c r="M176" s="41">
        <f>N176+O176+P176+Q176</f>
        <v>1304.3</v>
      </c>
      <c r="N176" s="41">
        <f t="shared" ref="N176:P176" si="58">N177+N178</f>
        <v>0</v>
      </c>
      <c r="O176" s="41">
        <f>O177+O178</f>
        <v>1304.3</v>
      </c>
      <c r="P176" s="41">
        <f t="shared" si="58"/>
        <v>0</v>
      </c>
      <c r="Q176" s="41">
        <v>0</v>
      </c>
      <c r="R176" s="41">
        <f>S176+T176+U176+V176</f>
        <v>1304.3</v>
      </c>
      <c r="S176" s="41">
        <f t="shared" ref="S176:U176" si="59">S177+S178</f>
        <v>0</v>
      </c>
      <c r="T176" s="41">
        <f>T177+T178</f>
        <v>1304.3</v>
      </c>
      <c r="U176" s="41">
        <f t="shared" si="59"/>
        <v>0</v>
      </c>
      <c r="V176" s="41">
        <v>0</v>
      </c>
      <c r="W176" s="130" t="s">
        <v>17</v>
      </c>
      <c r="X176" s="131" t="s">
        <v>17</v>
      </c>
      <c r="Y176" s="131" t="s">
        <v>17</v>
      </c>
      <c r="Z176" s="131" t="s">
        <v>17</v>
      </c>
      <c r="AA176" s="131" t="s">
        <v>17</v>
      </c>
      <c r="AB176" s="131" t="s">
        <v>17</v>
      </c>
      <c r="AC176" s="131" t="s">
        <v>17</v>
      </c>
      <c r="AD176" s="131" t="s">
        <v>17</v>
      </c>
      <c r="AE176" s="131" t="s">
        <v>17</v>
      </c>
      <c r="AF176" s="131" t="s">
        <v>17</v>
      </c>
      <c r="AG176" s="131" t="s">
        <v>17</v>
      </c>
      <c r="AH176" s="131" t="s">
        <v>17</v>
      </c>
    </row>
    <row r="177" spans="1:34" s="26" customFormat="1" ht="76.5" x14ac:dyDescent="0.25">
      <c r="A177" s="34" t="s">
        <v>118</v>
      </c>
      <c r="B177" s="46" t="s">
        <v>405</v>
      </c>
      <c r="C177" s="349"/>
      <c r="D177" s="344"/>
      <c r="E177" s="126"/>
      <c r="F177" s="47">
        <v>45658</v>
      </c>
      <c r="G177" s="48">
        <v>46752</v>
      </c>
      <c r="H177" s="49">
        <f>J177+K177</f>
        <v>1258.9000000000001</v>
      </c>
      <c r="I177" s="49">
        <v>0</v>
      </c>
      <c r="J177" s="49">
        <v>1258.9000000000001</v>
      </c>
      <c r="K177" s="49">
        <v>0</v>
      </c>
      <c r="L177" s="49">
        <v>0</v>
      </c>
      <c r="M177" s="49">
        <f>O177+P177</f>
        <v>1291.2</v>
      </c>
      <c r="N177" s="49">
        <v>0</v>
      </c>
      <c r="O177" s="49">
        <v>1291.2</v>
      </c>
      <c r="P177" s="49">
        <v>0</v>
      </c>
      <c r="Q177" s="49">
        <v>0</v>
      </c>
      <c r="R177" s="49">
        <f>T177+U177</f>
        <v>1291.2</v>
      </c>
      <c r="S177" s="49">
        <v>0</v>
      </c>
      <c r="T177" s="49">
        <v>1291.2</v>
      </c>
      <c r="U177" s="49">
        <v>0</v>
      </c>
      <c r="V177" s="49">
        <v>0</v>
      </c>
      <c r="W177" s="84" t="s">
        <v>17</v>
      </c>
      <c r="X177" s="113" t="s">
        <v>17</v>
      </c>
      <c r="Y177" s="113" t="s">
        <v>17</v>
      </c>
      <c r="Z177" s="113" t="s">
        <v>17</v>
      </c>
      <c r="AA177" s="113" t="s">
        <v>17</v>
      </c>
      <c r="AB177" s="113" t="s">
        <v>17</v>
      </c>
      <c r="AC177" s="113" t="s">
        <v>17</v>
      </c>
      <c r="AD177" s="113" t="s">
        <v>17</v>
      </c>
      <c r="AE177" s="113" t="s">
        <v>17</v>
      </c>
      <c r="AF177" s="113" t="s">
        <v>17</v>
      </c>
      <c r="AG177" s="113" t="s">
        <v>17</v>
      </c>
      <c r="AH177" s="113" t="s">
        <v>17</v>
      </c>
    </row>
    <row r="178" spans="1:34" s="26" customFormat="1" ht="38.25" x14ac:dyDescent="0.25">
      <c r="A178" s="34" t="s">
        <v>149</v>
      </c>
      <c r="B178" s="46" t="s">
        <v>215</v>
      </c>
      <c r="C178" s="349"/>
      <c r="D178" s="345"/>
      <c r="E178" s="126"/>
      <c r="F178" s="47">
        <v>45658</v>
      </c>
      <c r="G178" s="48">
        <v>46752</v>
      </c>
      <c r="H178" s="49">
        <f t="shared" ref="H178" si="60">I178+J178+K178+L178</f>
        <v>13.1</v>
      </c>
      <c r="I178" s="49">
        <v>0</v>
      </c>
      <c r="J178" s="49">
        <v>13.1</v>
      </c>
      <c r="K178" s="49">
        <v>0</v>
      </c>
      <c r="L178" s="49">
        <v>0</v>
      </c>
      <c r="M178" s="49">
        <f>O178+P178</f>
        <v>13.1</v>
      </c>
      <c r="N178" s="49">
        <v>0</v>
      </c>
      <c r="O178" s="49">
        <v>13.1</v>
      </c>
      <c r="P178" s="49">
        <v>0</v>
      </c>
      <c r="Q178" s="49">
        <v>0</v>
      </c>
      <c r="R178" s="49">
        <f>T178+U178</f>
        <v>13.1</v>
      </c>
      <c r="S178" s="49">
        <v>0</v>
      </c>
      <c r="T178" s="49">
        <v>13.1</v>
      </c>
      <c r="U178" s="49">
        <v>0</v>
      </c>
      <c r="V178" s="49">
        <v>0</v>
      </c>
      <c r="W178" s="84" t="s">
        <v>17</v>
      </c>
      <c r="X178" s="113" t="s">
        <v>17</v>
      </c>
      <c r="Y178" s="113" t="s">
        <v>17</v>
      </c>
      <c r="Z178" s="113" t="s">
        <v>17</v>
      </c>
      <c r="AA178" s="113" t="s">
        <v>17</v>
      </c>
      <c r="AB178" s="113" t="s">
        <v>17</v>
      </c>
      <c r="AC178" s="113" t="s">
        <v>17</v>
      </c>
      <c r="AD178" s="113" t="s">
        <v>17</v>
      </c>
      <c r="AE178" s="113" t="s">
        <v>17</v>
      </c>
      <c r="AF178" s="113" t="s">
        <v>17</v>
      </c>
      <c r="AG178" s="113" t="s">
        <v>17</v>
      </c>
      <c r="AH178" s="113" t="s">
        <v>17</v>
      </c>
    </row>
    <row r="179" spans="1:34" s="26" customFormat="1" ht="52.5" customHeight="1" x14ac:dyDescent="0.25">
      <c r="A179" s="132"/>
      <c r="B179" s="46" t="s">
        <v>677</v>
      </c>
      <c r="C179" s="349"/>
      <c r="D179" s="133"/>
      <c r="E179" s="133"/>
      <c r="F179" s="354" t="s">
        <v>350</v>
      </c>
      <c r="G179" s="355"/>
      <c r="H179" s="134"/>
      <c r="I179" s="134"/>
      <c r="J179" s="134"/>
      <c r="K179" s="135"/>
      <c r="L179" s="134"/>
      <c r="M179" s="134"/>
      <c r="N179" s="134"/>
      <c r="O179" s="134"/>
      <c r="P179" s="134"/>
      <c r="Q179" s="134"/>
      <c r="R179" s="134"/>
      <c r="S179" s="134"/>
      <c r="T179" s="134"/>
      <c r="U179" s="134"/>
      <c r="V179" s="134"/>
      <c r="W179" s="113"/>
      <c r="X179" s="113"/>
      <c r="Y179" s="113"/>
      <c r="Z179" s="113" t="s">
        <v>17</v>
      </c>
      <c r="AA179" s="113"/>
      <c r="AB179" s="113"/>
      <c r="AC179" s="113"/>
      <c r="AD179" s="113" t="s">
        <v>17</v>
      </c>
      <c r="AE179" s="113"/>
      <c r="AF179" s="113"/>
      <c r="AG179" s="113"/>
      <c r="AH179" s="113" t="s">
        <v>17</v>
      </c>
    </row>
    <row r="180" spans="1:34" s="82" customFormat="1" ht="76.5" x14ac:dyDescent="0.25">
      <c r="A180" s="116" t="s">
        <v>480</v>
      </c>
      <c r="B180" s="101" t="s">
        <v>401</v>
      </c>
      <c r="C180" s="311" t="s">
        <v>829</v>
      </c>
      <c r="D180" s="102" t="s">
        <v>571</v>
      </c>
      <c r="E180" s="136"/>
      <c r="F180" s="103">
        <v>45658</v>
      </c>
      <c r="G180" s="104">
        <v>46752</v>
      </c>
      <c r="H180" s="66">
        <f>I180+J180+K180+L180</f>
        <v>130.4</v>
      </c>
      <c r="I180" s="66">
        <f>I181+I182</f>
        <v>0</v>
      </c>
      <c r="J180" s="66">
        <f>J181+J182</f>
        <v>130.4</v>
      </c>
      <c r="K180" s="66">
        <f t="shared" ref="K180:L180" si="61">K181+K182</f>
        <v>0</v>
      </c>
      <c r="L180" s="66">
        <f t="shared" si="61"/>
        <v>0</v>
      </c>
      <c r="M180" s="66">
        <f t="shared" ref="M180" si="62">N180+O180+P180+Q180</f>
        <v>130.4</v>
      </c>
      <c r="N180" s="66">
        <f>N181+N182</f>
        <v>0</v>
      </c>
      <c r="O180" s="66">
        <f>O181+O182</f>
        <v>130.4</v>
      </c>
      <c r="P180" s="66">
        <f t="shared" ref="P180:Q180" si="63">P181+P182</f>
        <v>0</v>
      </c>
      <c r="Q180" s="66">
        <f t="shared" si="63"/>
        <v>0</v>
      </c>
      <c r="R180" s="66">
        <f t="shared" ref="R180:R182" si="64">S180+T180+U180+V180</f>
        <v>130.4</v>
      </c>
      <c r="S180" s="66">
        <f>S181+S182</f>
        <v>0</v>
      </c>
      <c r="T180" s="66">
        <f>T181+T182</f>
        <v>130.4</v>
      </c>
      <c r="U180" s="66">
        <f t="shared" ref="U180:V180" si="65">U181+U182</f>
        <v>0</v>
      </c>
      <c r="V180" s="66">
        <f t="shared" si="65"/>
        <v>0</v>
      </c>
      <c r="W180" s="117" t="s">
        <v>17</v>
      </c>
      <c r="X180" s="117" t="s">
        <v>17</v>
      </c>
      <c r="Y180" s="117" t="s">
        <v>17</v>
      </c>
      <c r="Z180" s="117" t="s">
        <v>17</v>
      </c>
      <c r="AA180" s="117" t="s">
        <v>17</v>
      </c>
      <c r="AB180" s="117" t="s">
        <v>17</v>
      </c>
      <c r="AC180" s="117" t="s">
        <v>17</v>
      </c>
      <c r="AD180" s="117" t="s">
        <v>17</v>
      </c>
      <c r="AE180" s="117" t="s">
        <v>17</v>
      </c>
      <c r="AF180" s="117" t="s">
        <v>17</v>
      </c>
      <c r="AG180" s="117" t="s">
        <v>17</v>
      </c>
      <c r="AH180" s="69" t="s">
        <v>17</v>
      </c>
    </row>
    <row r="181" spans="1:34" s="26" customFormat="1" ht="76.5" x14ac:dyDescent="0.25">
      <c r="A181" s="122" t="s">
        <v>206</v>
      </c>
      <c r="B181" s="95" t="s">
        <v>216</v>
      </c>
      <c r="C181" s="312"/>
      <c r="D181" s="75" t="s">
        <v>571</v>
      </c>
      <c r="E181" s="136"/>
      <c r="F181" s="110">
        <v>45658</v>
      </c>
      <c r="G181" s="111">
        <v>46752</v>
      </c>
      <c r="H181" s="112">
        <f t="shared" ref="H181" si="66">I181+J181+K181+L181</f>
        <v>125.4</v>
      </c>
      <c r="I181" s="112">
        <v>0</v>
      </c>
      <c r="J181" s="112">
        <v>125.4</v>
      </c>
      <c r="K181" s="112">
        <v>0</v>
      </c>
      <c r="L181" s="112">
        <v>0</v>
      </c>
      <c r="M181" s="112">
        <f>O181+P181</f>
        <v>125.4</v>
      </c>
      <c r="N181" s="112">
        <v>0</v>
      </c>
      <c r="O181" s="112">
        <v>125.4</v>
      </c>
      <c r="P181" s="112">
        <v>0</v>
      </c>
      <c r="Q181" s="112">
        <v>0</v>
      </c>
      <c r="R181" s="112">
        <f>T181+U181</f>
        <v>125.4</v>
      </c>
      <c r="S181" s="112">
        <v>0</v>
      </c>
      <c r="T181" s="112">
        <v>125.4</v>
      </c>
      <c r="U181" s="112">
        <v>0</v>
      </c>
      <c r="V181" s="112">
        <v>0</v>
      </c>
      <c r="W181" s="120" t="s">
        <v>17</v>
      </c>
      <c r="X181" s="137" t="s">
        <v>17</v>
      </c>
      <c r="Y181" s="137" t="s">
        <v>17</v>
      </c>
      <c r="Z181" s="137" t="s">
        <v>17</v>
      </c>
      <c r="AA181" s="137" t="s">
        <v>17</v>
      </c>
      <c r="AB181" s="137" t="s">
        <v>17</v>
      </c>
      <c r="AC181" s="137" t="s">
        <v>17</v>
      </c>
      <c r="AD181" s="137" t="s">
        <v>17</v>
      </c>
      <c r="AE181" s="137" t="s">
        <v>17</v>
      </c>
      <c r="AF181" s="137" t="s">
        <v>17</v>
      </c>
      <c r="AG181" s="137" t="s">
        <v>17</v>
      </c>
      <c r="AH181" s="127" t="s">
        <v>17</v>
      </c>
    </row>
    <row r="182" spans="1:34" s="99" customFormat="1" ht="51" x14ac:dyDescent="0.25">
      <c r="A182" s="122" t="s">
        <v>481</v>
      </c>
      <c r="B182" s="95" t="s">
        <v>217</v>
      </c>
      <c r="C182" s="326"/>
      <c r="D182" s="75" t="s">
        <v>571</v>
      </c>
      <c r="E182" s="136"/>
      <c r="F182" s="110">
        <v>45658</v>
      </c>
      <c r="G182" s="111">
        <v>46752</v>
      </c>
      <c r="H182" s="112">
        <f>I182+J182+K182+L182</f>
        <v>5</v>
      </c>
      <c r="I182" s="112">
        <v>0</v>
      </c>
      <c r="J182" s="112">
        <v>5</v>
      </c>
      <c r="K182" s="112">
        <v>0</v>
      </c>
      <c r="L182" s="112">
        <v>0</v>
      </c>
      <c r="M182" s="112">
        <f>O182+P182</f>
        <v>5</v>
      </c>
      <c r="N182" s="112">
        <v>0</v>
      </c>
      <c r="O182" s="112">
        <v>5</v>
      </c>
      <c r="P182" s="112">
        <v>0</v>
      </c>
      <c r="Q182" s="112">
        <v>0</v>
      </c>
      <c r="R182" s="112">
        <f t="shared" si="64"/>
        <v>5</v>
      </c>
      <c r="S182" s="112">
        <v>0</v>
      </c>
      <c r="T182" s="112">
        <v>5</v>
      </c>
      <c r="U182" s="112">
        <v>0</v>
      </c>
      <c r="V182" s="112">
        <v>0</v>
      </c>
      <c r="W182" s="120" t="s">
        <v>17</v>
      </c>
      <c r="X182" s="137" t="s">
        <v>17</v>
      </c>
      <c r="Y182" s="137" t="s">
        <v>17</v>
      </c>
      <c r="Z182" s="137" t="s">
        <v>17</v>
      </c>
      <c r="AA182" s="137" t="s">
        <v>17</v>
      </c>
      <c r="AB182" s="137" t="s">
        <v>17</v>
      </c>
      <c r="AC182" s="137" t="s">
        <v>17</v>
      </c>
      <c r="AD182" s="137" t="s">
        <v>17</v>
      </c>
      <c r="AE182" s="137" t="s">
        <v>17</v>
      </c>
      <c r="AF182" s="137" t="s">
        <v>17</v>
      </c>
      <c r="AG182" s="137" t="s">
        <v>17</v>
      </c>
      <c r="AH182" s="127" t="s">
        <v>17</v>
      </c>
    </row>
    <row r="183" spans="1:34" s="26" customFormat="1" ht="38.25" x14ac:dyDescent="0.25">
      <c r="A183" s="132"/>
      <c r="B183" s="95" t="s">
        <v>678</v>
      </c>
      <c r="C183" s="247"/>
      <c r="D183" s="133"/>
      <c r="E183" s="133"/>
      <c r="F183" s="354" t="s">
        <v>350</v>
      </c>
      <c r="G183" s="355"/>
      <c r="H183" s="134"/>
      <c r="I183" s="134"/>
      <c r="J183" s="134"/>
      <c r="K183" s="135"/>
      <c r="L183" s="134"/>
      <c r="M183" s="134"/>
      <c r="N183" s="134"/>
      <c r="O183" s="134"/>
      <c r="P183" s="134"/>
      <c r="Q183" s="134"/>
      <c r="R183" s="134"/>
      <c r="S183" s="134"/>
      <c r="T183" s="134"/>
      <c r="U183" s="134"/>
      <c r="V183" s="134"/>
      <c r="W183" s="113"/>
      <c r="X183" s="113"/>
      <c r="Y183" s="113"/>
      <c r="Z183" s="113" t="s">
        <v>17</v>
      </c>
      <c r="AA183" s="113"/>
      <c r="AB183" s="113"/>
      <c r="AC183" s="113"/>
      <c r="AD183" s="113" t="s">
        <v>17</v>
      </c>
      <c r="AE183" s="113"/>
      <c r="AF183" s="113"/>
      <c r="AG183" s="113"/>
      <c r="AH183" s="113" t="s">
        <v>17</v>
      </c>
    </row>
    <row r="184" spans="1:34" s="118" customFormat="1" ht="51" x14ac:dyDescent="0.25">
      <c r="A184" s="116" t="s">
        <v>482</v>
      </c>
      <c r="B184" s="101" t="s">
        <v>126</v>
      </c>
      <c r="C184" s="32" t="s">
        <v>829</v>
      </c>
      <c r="D184" s="102" t="s">
        <v>571</v>
      </c>
      <c r="E184" s="136"/>
      <c r="F184" s="39">
        <v>45658</v>
      </c>
      <c r="G184" s="40">
        <v>46752</v>
      </c>
      <c r="H184" s="66">
        <f>I184+J184+K184+L184</f>
        <v>2795.3</v>
      </c>
      <c r="I184" s="66">
        <f>I185+I186+I187</f>
        <v>0</v>
      </c>
      <c r="J184" s="66">
        <f>J185+J186+J187</f>
        <v>0</v>
      </c>
      <c r="K184" s="41">
        <f>K185+K186+K187+K188</f>
        <v>2795.3</v>
      </c>
      <c r="L184" s="66">
        <f>L185+L186+L187</f>
        <v>0</v>
      </c>
      <c r="M184" s="66">
        <f t="shared" ref="M184" si="67">N184+O184+P184+Q184</f>
        <v>3905.4</v>
      </c>
      <c r="N184" s="66">
        <f>N185+N186+N187</f>
        <v>0</v>
      </c>
      <c r="O184" s="66">
        <f>O185+O186+O187</f>
        <v>0</v>
      </c>
      <c r="P184" s="66">
        <f>P185+P186+P187</f>
        <v>3905.4</v>
      </c>
      <c r="Q184" s="66">
        <f>Q185+Q186+Q187</f>
        <v>0</v>
      </c>
      <c r="R184" s="66">
        <f>S184+T184+U184+V184</f>
        <v>3905.4</v>
      </c>
      <c r="S184" s="66">
        <f>S185+S186+S187</f>
        <v>0</v>
      </c>
      <c r="T184" s="66">
        <f>T185+T186+T187</f>
        <v>0</v>
      </c>
      <c r="U184" s="66">
        <f>U185+U186+U187</f>
        <v>3905.4</v>
      </c>
      <c r="V184" s="66">
        <f>V185+V186+V187</f>
        <v>0</v>
      </c>
      <c r="W184" s="117" t="s">
        <v>17</v>
      </c>
      <c r="X184" s="138" t="s">
        <v>17</v>
      </c>
      <c r="Y184" s="138" t="s">
        <v>17</v>
      </c>
      <c r="Z184" s="138" t="s">
        <v>17</v>
      </c>
      <c r="AA184" s="138" t="s">
        <v>17</v>
      </c>
      <c r="AB184" s="138" t="s">
        <v>17</v>
      </c>
      <c r="AC184" s="138" t="s">
        <v>17</v>
      </c>
      <c r="AD184" s="138" t="s">
        <v>17</v>
      </c>
      <c r="AE184" s="138" t="s">
        <v>17</v>
      </c>
      <c r="AF184" s="138" t="s">
        <v>17</v>
      </c>
      <c r="AG184" s="138" t="s">
        <v>17</v>
      </c>
      <c r="AH184" s="138" t="s">
        <v>17</v>
      </c>
    </row>
    <row r="185" spans="1:34" s="121" customFormat="1" ht="38.25" x14ac:dyDescent="0.25">
      <c r="A185" s="122" t="s">
        <v>483</v>
      </c>
      <c r="B185" s="139" t="s">
        <v>127</v>
      </c>
      <c r="C185" s="346" t="s">
        <v>829</v>
      </c>
      <c r="D185" s="346" t="s">
        <v>571</v>
      </c>
      <c r="E185" s="140"/>
      <c r="F185" s="47">
        <v>45658</v>
      </c>
      <c r="G185" s="48">
        <v>46752</v>
      </c>
      <c r="H185" s="112">
        <f t="shared" ref="H185" si="68">I185+J185+K185+L185</f>
        <v>2518.3000000000002</v>
      </c>
      <c r="I185" s="112">
        <v>0</v>
      </c>
      <c r="J185" s="112">
        <v>0</v>
      </c>
      <c r="K185" s="49">
        <v>2518.3000000000002</v>
      </c>
      <c r="L185" s="112">
        <v>0</v>
      </c>
      <c r="M185" s="112">
        <f>O185+P185</f>
        <v>3655.4</v>
      </c>
      <c r="N185" s="112">
        <v>0</v>
      </c>
      <c r="O185" s="112">
        <v>0</v>
      </c>
      <c r="P185" s="112">
        <v>3655.4</v>
      </c>
      <c r="Q185" s="112">
        <v>0</v>
      </c>
      <c r="R185" s="112">
        <f>T185+U185</f>
        <v>3655.4</v>
      </c>
      <c r="S185" s="112">
        <v>0</v>
      </c>
      <c r="T185" s="112">
        <v>0</v>
      </c>
      <c r="U185" s="112">
        <v>3655.4</v>
      </c>
      <c r="V185" s="112">
        <v>0</v>
      </c>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25.5" x14ac:dyDescent="0.25">
      <c r="A186" s="141" t="s">
        <v>484</v>
      </c>
      <c r="B186" s="95" t="s">
        <v>393</v>
      </c>
      <c r="C186" s="346"/>
      <c r="D186" s="346"/>
      <c r="E186" s="142"/>
      <c r="F186" s="47">
        <v>45658</v>
      </c>
      <c r="G186" s="48">
        <v>46752</v>
      </c>
      <c r="H186" s="112">
        <f>J186+K186</f>
        <v>277</v>
      </c>
      <c r="I186" s="112">
        <v>0</v>
      </c>
      <c r="J186" s="112"/>
      <c r="K186" s="49">
        <v>277</v>
      </c>
      <c r="L186" s="112">
        <v>0</v>
      </c>
      <c r="M186" s="112">
        <f>O186+P186</f>
        <v>250</v>
      </c>
      <c r="N186" s="112">
        <v>0</v>
      </c>
      <c r="O186" s="112">
        <v>0</v>
      </c>
      <c r="P186" s="112">
        <v>250</v>
      </c>
      <c r="Q186" s="112">
        <v>0</v>
      </c>
      <c r="R186" s="112">
        <f>T186+U186</f>
        <v>250</v>
      </c>
      <c r="S186" s="112">
        <v>0</v>
      </c>
      <c r="T186" s="112">
        <v>0</v>
      </c>
      <c r="U186" s="112">
        <v>250</v>
      </c>
      <c r="V186" s="112">
        <v>0</v>
      </c>
      <c r="W186" s="120" t="s">
        <v>17</v>
      </c>
      <c r="X186" s="137" t="s">
        <v>17</v>
      </c>
      <c r="Y186" s="137" t="s">
        <v>17</v>
      </c>
      <c r="Z186" s="137" t="s">
        <v>17</v>
      </c>
      <c r="AA186" s="137" t="s">
        <v>17</v>
      </c>
      <c r="AB186" s="137" t="s">
        <v>17</v>
      </c>
      <c r="AC186" s="137" t="s">
        <v>17</v>
      </c>
      <c r="AD186" s="137" t="s">
        <v>17</v>
      </c>
      <c r="AE186" s="137" t="s">
        <v>17</v>
      </c>
      <c r="AF186" s="137" t="s">
        <v>17</v>
      </c>
      <c r="AG186" s="137" t="s">
        <v>17</v>
      </c>
      <c r="AH186" s="137" t="s">
        <v>17</v>
      </c>
    </row>
    <row r="187" spans="1:34" s="121" customFormat="1" ht="38.25" x14ac:dyDescent="0.25">
      <c r="A187" s="122"/>
      <c r="B187" s="95" t="s">
        <v>742</v>
      </c>
      <c r="C187" s="346"/>
      <c r="D187" s="346"/>
      <c r="E187" s="143"/>
      <c r="F187" s="335" t="s">
        <v>350</v>
      </c>
      <c r="G187" s="336"/>
      <c r="H187" s="144"/>
      <c r="I187" s="144"/>
      <c r="J187" s="144"/>
      <c r="K187" s="135"/>
      <c r="L187" s="144"/>
      <c r="M187" s="144"/>
      <c r="N187" s="144"/>
      <c r="O187" s="144"/>
      <c r="P187" s="144"/>
      <c r="Q187" s="144"/>
      <c r="R187" s="144"/>
      <c r="S187" s="144"/>
      <c r="T187" s="144"/>
      <c r="U187" s="144"/>
      <c r="V187" s="144"/>
      <c r="W187" s="137"/>
      <c r="X187" s="137"/>
      <c r="Y187" s="137"/>
      <c r="Z187" s="137" t="s">
        <v>17</v>
      </c>
      <c r="AA187" s="137"/>
      <c r="AB187" s="137"/>
      <c r="AC187" s="137"/>
      <c r="AD187" s="137" t="s">
        <v>17</v>
      </c>
      <c r="AE187" s="137"/>
      <c r="AF187" s="137"/>
      <c r="AG187" s="137"/>
      <c r="AH187" s="137" t="s">
        <v>17</v>
      </c>
    </row>
    <row r="188" spans="1:34" s="121" customFormat="1" ht="63.75" hidden="1" x14ac:dyDescent="0.25">
      <c r="A188" s="141" t="s">
        <v>485</v>
      </c>
      <c r="B188" s="95" t="s">
        <v>616</v>
      </c>
      <c r="C188" s="247" t="s">
        <v>829</v>
      </c>
      <c r="D188" s="143"/>
      <c r="E188" s="145"/>
      <c r="F188" s="47">
        <v>45658</v>
      </c>
      <c r="G188" s="48">
        <v>46752</v>
      </c>
      <c r="H188" s="112">
        <f t="shared" ref="H188" si="69">I188+J188+K188+L188</f>
        <v>0</v>
      </c>
      <c r="I188" s="112">
        <v>0</v>
      </c>
      <c r="J188" s="112">
        <v>0</v>
      </c>
      <c r="K188" s="49">
        <v>0</v>
      </c>
      <c r="L188" s="112">
        <v>0</v>
      </c>
      <c r="M188" s="112">
        <f t="shared" ref="M188" si="70">N188+O188+P188+Q188</f>
        <v>0</v>
      </c>
      <c r="N188" s="112">
        <v>0</v>
      </c>
      <c r="O188" s="112">
        <v>0</v>
      </c>
      <c r="P188" s="112">
        <v>0</v>
      </c>
      <c r="Q188" s="112">
        <v>0</v>
      </c>
      <c r="R188" s="112">
        <f t="shared" ref="R188" si="71">S188+T188+U188+V188</f>
        <v>0</v>
      </c>
      <c r="S188" s="112">
        <v>0</v>
      </c>
      <c r="T188" s="112">
        <v>0</v>
      </c>
      <c r="U188" s="112">
        <v>0</v>
      </c>
      <c r="V188" s="112">
        <v>0</v>
      </c>
      <c r="W188" s="120"/>
      <c r="X188" s="137"/>
      <c r="Y188" s="137" t="s">
        <v>17</v>
      </c>
      <c r="Z188" s="137" t="s">
        <v>17</v>
      </c>
      <c r="AA188" s="137"/>
      <c r="AB188" s="137"/>
      <c r="AC188" s="137"/>
      <c r="AD188" s="137"/>
      <c r="AE188" s="137"/>
      <c r="AF188" s="137"/>
      <c r="AG188" s="137"/>
      <c r="AH188" s="137"/>
    </row>
    <row r="189" spans="1:34" s="121" customFormat="1" ht="63.75" hidden="1" x14ac:dyDescent="0.25">
      <c r="A189" s="141"/>
      <c r="B189" s="95" t="s">
        <v>679</v>
      </c>
      <c r="C189" s="247" t="s">
        <v>829</v>
      </c>
      <c r="D189" s="143"/>
      <c r="E189" s="145"/>
      <c r="F189" s="57"/>
      <c r="G189" s="57"/>
      <c r="H189" s="112"/>
      <c r="I189" s="144"/>
      <c r="J189" s="144"/>
      <c r="K189" s="135"/>
      <c r="L189" s="144"/>
      <c r="M189" s="144"/>
      <c r="N189" s="144"/>
      <c r="O189" s="144"/>
      <c r="P189" s="144"/>
      <c r="Q189" s="144"/>
      <c r="R189" s="144"/>
      <c r="S189" s="144"/>
      <c r="T189" s="144"/>
      <c r="U189" s="144"/>
      <c r="V189" s="144"/>
      <c r="W189" s="120"/>
      <c r="X189" s="137"/>
      <c r="Y189" s="137"/>
      <c r="Z189" s="137" t="s">
        <v>17</v>
      </c>
      <c r="AA189" s="137"/>
      <c r="AB189" s="137"/>
      <c r="AC189" s="137"/>
      <c r="AD189" s="137" t="s">
        <v>17</v>
      </c>
      <c r="AE189" s="137"/>
      <c r="AF189" s="137"/>
      <c r="AG189" s="137"/>
      <c r="AH189" s="137" t="s">
        <v>17</v>
      </c>
    </row>
    <row r="190" spans="1:34" s="121" customFormat="1" ht="51" x14ac:dyDescent="0.25">
      <c r="A190" s="297" t="s">
        <v>486</v>
      </c>
      <c r="B190" s="340" t="s">
        <v>558</v>
      </c>
      <c r="C190" s="32" t="s">
        <v>829</v>
      </c>
      <c r="D190" s="147"/>
      <c r="E190" s="136"/>
      <c r="F190" s="47">
        <v>45658</v>
      </c>
      <c r="G190" s="48">
        <v>46752</v>
      </c>
      <c r="H190" s="66">
        <f>J190+K190+I190</f>
        <v>61.8</v>
      </c>
      <c r="I190" s="148">
        <v>0</v>
      </c>
      <c r="J190" s="148">
        <f>J191+J192</f>
        <v>61.8</v>
      </c>
      <c r="K190" s="149">
        <v>0</v>
      </c>
      <c r="L190" s="149">
        <v>0</v>
      </c>
      <c r="M190" s="148">
        <f t="shared" ref="M190:M196" si="72">O190+P190</f>
        <v>63.4</v>
      </c>
      <c r="N190" s="148"/>
      <c r="O190" s="148">
        <f>O191+O192</f>
        <v>63.4</v>
      </c>
      <c r="P190" s="148">
        <f>P191+P192</f>
        <v>0</v>
      </c>
      <c r="Q190" s="148"/>
      <c r="R190" s="148">
        <f t="shared" ref="R190:R196" si="73">T190+U190</f>
        <v>63.4</v>
      </c>
      <c r="S190" s="148"/>
      <c r="T190" s="148">
        <f>T191+T192</f>
        <v>63.4</v>
      </c>
      <c r="U190" s="148">
        <f>U191+U192</f>
        <v>0</v>
      </c>
      <c r="V190" s="144"/>
      <c r="W190" s="120" t="s">
        <v>17</v>
      </c>
      <c r="X190" s="137" t="s">
        <v>17</v>
      </c>
      <c r="Y190" s="137" t="s">
        <v>17</v>
      </c>
      <c r="Z190" s="137" t="s">
        <v>17</v>
      </c>
      <c r="AA190" s="137" t="s">
        <v>17</v>
      </c>
      <c r="AB190" s="137" t="s">
        <v>17</v>
      </c>
      <c r="AC190" s="137" t="s">
        <v>17</v>
      </c>
      <c r="AD190" s="137" t="s">
        <v>17</v>
      </c>
      <c r="AE190" s="137" t="s">
        <v>17</v>
      </c>
      <c r="AF190" s="137" t="s">
        <v>17</v>
      </c>
      <c r="AG190" s="137" t="s">
        <v>17</v>
      </c>
      <c r="AH190" s="137" t="s">
        <v>17</v>
      </c>
    </row>
    <row r="191" spans="1:34" s="121" customFormat="1" ht="63.75" x14ac:dyDescent="0.25">
      <c r="A191" s="298"/>
      <c r="B191" s="341"/>
      <c r="C191" s="311" t="s">
        <v>816</v>
      </c>
      <c r="D191" s="147" t="s">
        <v>574</v>
      </c>
      <c r="E191" s="136"/>
      <c r="F191" s="47">
        <v>45658</v>
      </c>
      <c r="G191" s="48">
        <v>46752</v>
      </c>
      <c r="H191" s="112">
        <f>J191+K191</f>
        <v>0</v>
      </c>
      <c r="I191" s="144">
        <v>0</v>
      </c>
      <c r="J191" s="144">
        <v>0</v>
      </c>
      <c r="K191" s="135">
        <v>0</v>
      </c>
      <c r="L191" s="144">
        <v>0</v>
      </c>
      <c r="M191" s="144">
        <f>O191+P191</f>
        <v>0</v>
      </c>
      <c r="N191" s="144"/>
      <c r="O191" s="144">
        <v>0</v>
      </c>
      <c r="P191" s="144">
        <v>0</v>
      </c>
      <c r="Q191" s="144"/>
      <c r="R191" s="144">
        <f t="shared" si="73"/>
        <v>0</v>
      </c>
      <c r="S191" s="144"/>
      <c r="T191" s="144">
        <v>0</v>
      </c>
      <c r="U191" s="144">
        <v>0</v>
      </c>
      <c r="V191" s="144"/>
      <c r="W191" s="120" t="s">
        <v>17</v>
      </c>
      <c r="X191" s="137" t="s">
        <v>17</v>
      </c>
      <c r="Y191" s="137" t="s">
        <v>17</v>
      </c>
      <c r="Z191" s="137" t="s">
        <v>17</v>
      </c>
      <c r="AA191" s="137" t="s">
        <v>17</v>
      </c>
      <c r="AB191" s="137" t="s">
        <v>17</v>
      </c>
      <c r="AC191" s="137" t="s">
        <v>17</v>
      </c>
      <c r="AD191" s="137" t="s">
        <v>17</v>
      </c>
      <c r="AE191" s="137" t="s">
        <v>17</v>
      </c>
      <c r="AF191" s="137" t="s">
        <v>17</v>
      </c>
      <c r="AG191" s="137" t="s">
        <v>17</v>
      </c>
      <c r="AH191" s="137" t="s">
        <v>17</v>
      </c>
    </row>
    <row r="192" spans="1:34" s="121" customFormat="1" ht="51" x14ac:dyDescent="0.25">
      <c r="A192" s="299"/>
      <c r="B192" s="342"/>
      <c r="C192" s="314"/>
      <c r="D192" s="147" t="s">
        <v>698</v>
      </c>
      <c r="E192" s="136"/>
      <c r="F192" s="47">
        <v>45658</v>
      </c>
      <c r="G192" s="48">
        <v>46752</v>
      </c>
      <c r="H192" s="112">
        <f t="shared" ref="H192:H196" si="74">J192+K192</f>
        <v>61.8</v>
      </c>
      <c r="I192" s="144">
        <v>0</v>
      </c>
      <c r="J192" s="144">
        <f>J194+J196</f>
        <v>61.8</v>
      </c>
      <c r="K192" s="135">
        <v>0</v>
      </c>
      <c r="L192" s="144">
        <v>0</v>
      </c>
      <c r="M192" s="144">
        <f>O192+P192</f>
        <v>63.4</v>
      </c>
      <c r="N192" s="144"/>
      <c r="O192" s="144">
        <f>O194+O196</f>
        <v>63.4</v>
      </c>
      <c r="P192" s="144">
        <v>0</v>
      </c>
      <c r="Q192" s="144"/>
      <c r="R192" s="144">
        <f t="shared" si="73"/>
        <v>63.4</v>
      </c>
      <c r="S192" s="144"/>
      <c r="T192" s="144">
        <f>T194+T196</f>
        <v>63.4</v>
      </c>
      <c r="U192" s="144">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11" t="s">
        <v>383</v>
      </c>
      <c r="B193" s="343" t="s">
        <v>557</v>
      </c>
      <c r="C193" s="311" t="s">
        <v>815</v>
      </c>
      <c r="D193" s="150" t="s">
        <v>575</v>
      </c>
      <c r="E193" s="136"/>
      <c r="F193" s="47">
        <v>45658</v>
      </c>
      <c r="G193" s="48">
        <v>46752</v>
      </c>
      <c r="H193" s="112">
        <f t="shared" si="74"/>
        <v>0</v>
      </c>
      <c r="I193" s="144">
        <v>0</v>
      </c>
      <c r="J193" s="144">
        <v>0</v>
      </c>
      <c r="K193" s="135">
        <v>0</v>
      </c>
      <c r="L193" s="144">
        <v>0</v>
      </c>
      <c r="M193" s="144">
        <f t="shared" si="72"/>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14"/>
      <c r="B194" s="342"/>
      <c r="C194" s="314"/>
      <c r="D194" s="150" t="s">
        <v>571</v>
      </c>
      <c r="E194" s="136"/>
      <c r="F194" s="47">
        <v>45658</v>
      </c>
      <c r="G194" s="48">
        <v>46752</v>
      </c>
      <c r="H194" s="112">
        <f t="shared" si="74"/>
        <v>61.3</v>
      </c>
      <c r="I194" s="144">
        <v>0</v>
      </c>
      <c r="J194" s="144">
        <v>61.3</v>
      </c>
      <c r="K194" s="135">
        <v>0</v>
      </c>
      <c r="L194" s="144">
        <v>0</v>
      </c>
      <c r="M194" s="144">
        <f t="shared" si="72"/>
        <v>62.9</v>
      </c>
      <c r="N194" s="144"/>
      <c r="O194" s="144">
        <v>62.9</v>
      </c>
      <c r="P194" s="144">
        <v>0</v>
      </c>
      <c r="Q194" s="144"/>
      <c r="R194" s="144">
        <f t="shared" si="73"/>
        <v>62.9</v>
      </c>
      <c r="S194" s="144"/>
      <c r="T194" s="144">
        <v>62.9</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00" t="s">
        <v>618</v>
      </c>
      <c r="B195" s="343" t="s">
        <v>556</v>
      </c>
      <c r="C195" s="311" t="s">
        <v>815</v>
      </c>
      <c r="D195" s="150" t="s">
        <v>575</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01"/>
      <c r="B196" s="342"/>
      <c r="C196" s="314"/>
      <c r="D196" s="150" t="s">
        <v>571</v>
      </c>
      <c r="E196" s="136"/>
      <c r="F196" s="47">
        <v>45658</v>
      </c>
      <c r="G196" s="237">
        <v>46752</v>
      </c>
      <c r="H196" s="112">
        <f t="shared" si="74"/>
        <v>0.5</v>
      </c>
      <c r="I196" s="144">
        <v>0</v>
      </c>
      <c r="J196" s="144">
        <v>0.5</v>
      </c>
      <c r="K196" s="135">
        <v>0</v>
      </c>
      <c r="L196" s="144">
        <v>0</v>
      </c>
      <c r="M196" s="144">
        <f t="shared" si="72"/>
        <v>0.5</v>
      </c>
      <c r="N196" s="144"/>
      <c r="O196" s="144">
        <v>0.5</v>
      </c>
      <c r="P196" s="144">
        <v>0</v>
      </c>
      <c r="Q196" s="144"/>
      <c r="R196" s="144">
        <f t="shared" si="73"/>
        <v>0.5</v>
      </c>
      <c r="S196" s="144"/>
      <c r="T196" s="144">
        <v>0.5</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38.25" x14ac:dyDescent="0.25">
      <c r="A197" s="146"/>
      <c r="B197" s="95" t="s">
        <v>680</v>
      </c>
      <c r="C197" s="75"/>
      <c r="D197" s="75"/>
      <c r="E197" s="136"/>
      <c r="F197" s="47">
        <v>45658</v>
      </c>
      <c r="G197" s="237">
        <v>46752</v>
      </c>
      <c r="H197" s="112"/>
      <c r="I197" s="144"/>
      <c r="J197" s="144"/>
      <c r="K197" s="135"/>
      <c r="L197" s="144"/>
      <c r="M197" s="144"/>
      <c r="N197" s="144"/>
      <c r="O197" s="144"/>
      <c r="P197" s="144"/>
      <c r="Q197" s="144"/>
      <c r="R197" s="144"/>
      <c r="S197" s="144"/>
      <c r="T197" s="144"/>
      <c r="U197" s="144"/>
      <c r="V197" s="144"/>
      <c r="W197" s="120"/>
      <c r="X197" s="137"/>
      <c r="Y197" s="137"/>
      <c r="Z197" s="137" t="s">
        <v>17</v>
      </c>
      <c r="AA197" s="137"/>
      <c r="AB197" s="137"/>
      <c r="AC197" s="137"/>
      <c r="AD197" s="137" t="s">
        <v>17</v>
      </c>
      <c r="AE197" s="137"/>
      <c r="AF197" s="137"/>
      <c r="AG197" s="137"/>
      <c r="AH197" s="137" t="s">
        <v>17</v>
      </c>
    </row>
    <row r="198" spans="1:36" s="121" customFormat="1" ht="15.75" x14ac:dyDescent="0.25">
      <c r="A198" s="351" t="s">
        <v>822</v>
      </c>
      <c r="B198" s="352"/>
      <c r="C198" s="352"/>
      <c r="D198" s="352"/>
      <c r="E198" s="352"/>
      <c r="F198" s="352"/>
      <c r="G198" s="352"/>
      <c r="H198" s="352"/>
      <c r="I198" s="352"/>
      <c r="J198" s="352"/>
      <c r="K198" s="352"/>
      <c r="L198" s="352"/>
      <c r="M198" s="352"/>
      <c r="N198" s="352"/>
      <c r="O198" s="352"/>
      <c r="P198" s="352"/>
      <c r="Q198" s="352"/>
      <c r="R198" s="352"/>
      <c r="S198" s="352"/>
      <c r="T198" s="352"/>
      <c r="U198" s="352"/>
      <c r="V198" s="352"/>
      <c r="W198" s="352"/>
      <c r="X198" s="352"/>
      <c r="Y198" s="352"/>
      <c r="Z198" s="352"/>
      <c r="AA198" s="352"/>
      <c r="AB198" s="352"/>
      <c r="AC198" s="352"/>
      <c r="AD198" s="352"/>
      <c r="AE198" s="352"/>
      <c r="AF198" s="352"/>
      <c r="AG198" s="352"/>
      <c r="AH198" s="353"/>
    </row>
    <row r="199" spans="1:36" s="118" customFormat="1" ht="38.25" x14ac:dyDescent="0.25">
      <c r="A199" s="257" t="s">
        <v>566</v>
      </c>
      <c r="B199" s="101" t="s">
        <v>391</v>
      </c>
      <c r="C199" s="283" t="s">
        <v>819</v>
      </c>
      <c r="D199" s="311" t="s">
        <v>562</v>
      </c>
      <c r="E199" s="302" t="s">
        <v>143</v>
      </c>
      <c r="F199" s="39">
        <v>45658</v>
      </c>
      <c r="G199" s="40">
        <v>46752</v>
      </c>
      <c r="H199" s="66">
        <f>J199+K199+I199</f>
        <v>6279.9</v>
      </c>
      <c r="I199" s="148">
        <v>0</v>
      </c>
      <c r="J199" s="148">
        <f>J200</f>
        <v>0</v>
      </c>
      <c r="K199" s="149">
        <f>K200</f>
        <v>6279.9</v>
      </c>
      <c r="L199" s="148"/>
      <c r="M199" s="148">
        <f>M200</f>
        <v>6279.9</v>
      </c>
      <c r="N199" s="148"/>
      <c r="O199" s="148">
        <f>O200</f>
        <v>0</v>
      </c>
      <c r="P199" s="148">
        <f>P200</f>
        <v>6279.9</v>
      </c>
      <c r="Q199" s="148"/>
      <c r="R199" s="148">
        <f>R200</f>
        <v>6279.9</v>
      </c>
      <c r="S199" s="148"/>
      <c r="T199" s="148">
        <f>T200</f>
        <v>0</v>
      </c>
      <c r="U199" s="148">
        <f>U200</f>
        <v>6279.9</v>
      </c>
      <c r="V199" s="148"/>
      <c r="W199" s="117" t="s">
        <v>17</v>
      </c>
      <c r="X199" s="138" t="s">
        <v>17</v>
      </c>
      <c r="Y199" s="138" t="s">
        <v>17</v>
      </c>
      <c r="Z199" s="138" t="s">
        <v>17</v>
      </c>
      <c r="AA199" s="138" t="s">
        <v>17</v>
      </c>
      <c r="AB199" s="138" t="s">
        <v>17</v>
      </c>
      <c r="AC199" s="138" t="s">
        <v>17</v>
      </c>
      <c r="AD199" s="138" t="s">
        <v>17</v>
      </c>
      <c r="AE199" s="138" t="s">
        <v>17</v>
      </c>
      <c r="AF199" s="138" t="s">
        <v>17</v>
      </c>
      <c r="AG199" s="138" t="s">
        <v>17</v>
      </c>
      <c r="AH199" s="138" t="s">
        <v>17</v>
      </c>
    </row>
    <row r="200" spans="1:36" s="121" customFormat="1" ht="38.25" x14ac:dyDescent="0.25">
      <c r="A200" s="141" t="s">
        <v>406</v>
      </c>
      <c r="B200" s="95" t="s">
        <v>392</v>
      </c>
      <c r="C200" s="277"/>
      <c r="D200" s="313"/>
      <c r="E200" s="303"/>
      <c r="F200" s="47">
        <v>45658</v>
      </c>
      <c r="G200" s="48">
        <v>46752</v>
      </c>
      <c r="H200" s="112">
        <f>J200+K200</f>
        <v>6279.9</v>
      </c>
      <c r="I200" s="144">
        <v>0</v>
      </c>
      <c r="J200" s="144">
        <v>0</v>
      </c>
      <c r="K200" s="135">
        <v>6279.9</v>
      </c>
      <c r="L200" s="144"/>
      <c r="M200" s="144">
        <f>O200+P200</f>
        <v>6279.9</v>
      </c>
      <c r="N200" s="144"/>
      <c r="O200" s="144">
        <v>0</v>
      </c>
      <c r="P200" s="144">
        <v>6279.9</v>
      </c>
      <c r="Q200" s="144"/>
      <c r="R200" s="144">
        <f>T200+U200</f>
        <v>6279.9</v>
      </c>
      <c r="S200" s="144"/>
      <c r="T200" s="144">
        <v>0</v>
      </c>
      <c r="U200" s="144">
        <v>6279.9</v>
      </c>
      <c r="V200" s="144"/>
      <c r="W200" s="120" t="s">
        <v>17</v>
      </c>
      <c r="X200" s="137" t="s">
        <v>17</v>
      </c>
      <c r="Y200" s="137" t="s">
        <v>17</v>
      </c>
      <c r="Z200" s="137" t="s">
        <v>17</v>
      </c>
      <c r="AA200" s="137" t="s">
        <v>17</v>
      </c>
      <c r="AB200" s="137" t="s">
        <v>17</v>
      </c>
      <c r="AC200" s="137" t="s">
        <v>17</v>
      </c>
      <c r="AD200" s="137" t="s">
        <v>17</v>
      </c>
      <c r="AE200" s="137" t="s">
        <v>17</v>
      </c>
      <c r="AF200" s="137" t="s">
        <v>17</v>
      </c>
      <c r="AG200" s="137" t="s">
        <v>17</v>
      </c>
      <c r="AH200" s="137" t="s">
        <v>17</v>
      </c>
    </row>
    <row r="201" spans="1:36" s="121" customFormat="1" ht="51" x14ac:dyDescent="0.25">
      <c r="A201" s="146"/>
      <c r="B201" s="95" t="s">
        <v>681</v>
      </c>
      <c r="C201" s="314"/>
      <c r="D201" s="314"/>
      <c r="E201" s="303"/>
      <c r="F201" s="57"/>
      <c r="G201" s="58"/>
      <c r="H201" s="112"/>
      <c r="I201" s="144"/>
      <c r="J201" s="144"/>
      <c r="K201" s="135"/>
      <c r="L201" s="144"/>
      <c r="M201" s="144"/>
      <c r="N201" s="144"/>
      <c r="O201" s="144"/>
      <c r="P201" s="144"/>
      <c r="Q201" s="144"/>
      <c r="R201" s="144"/>
      <c r="S201" s="144"/>
      <c r="T201" s="144"/>
      <c r="U201" s="144"/>
      <c r="V201" s="144"/>
      <c r="W201" s="120" t="s">
        <v>17</v>
      </c>
      <c r="X201" s="137" t="s">
        <v>17</v>
      </c>
      <c r="Y201" s="137" t="s">
        <v>17</v>
      </c>
      <c r="Z201" s="137" t="s">
        <v>17</v>
      </c>
      <c r="AA201" s="137" t="s">
        <v>17</v>
      </c>
      <c r="AB201" s="137" t="s">
        <v>17</v>
      </c>
      <c r="AC201" s="137" t="s">
        <v>17</v>
      </c>
      <c r="AD201" s="137" t="s">
        <v>17</v>
      </c>
      <c r="AE201" s="137" t="s">
        <v>17</v>
      </c>
      <c r="AF201" s="137" t="s">
        <v>17</v>
      </c>
      <c r="AG201" s="137" t="s">
        <v>17</v>
      </c>
      <c r="AH201" s="137" t="s">
        <v>17</v>
      </c>
    </row>
    <row r="202" spans="1:36" s="118" customFormat="1" ht="81.75" customHeight="1" x14ac:dyDescent="0.25">
      <c r="A202" s="258" t="s">
        <v>487</v>
      </c>
      <c r="B202" s="101" t="s">
        <v>567</v>
      </c>
      <c r="C202" s="251" t="s">
        <v>819</v>
      </c>
      <c r="D202" s="251" t="s">
        <v>818</v>
      </c>
      <c r="E202" s="303"/>
      <c r="F202" s="39"/>
      <c r="G202" s="40"/>
      <c r="H202" s="66">
        <f>K202</f>
        <v>0</v>
      </c>
      <c r="I202" s="148">
        <v>0</v>
      </c>
      <c r="J202" s="148">
        <v>0</v>
      </c>
      <c r="K202" s="149">
        <v>0</v>
      </c>
      <c r="L202" s="148">
        <v>0</v>
      </c>
      <c r="M202" s="148">
        <v>0</v>
      </c>
      <c r="N202" s="148"/>
      <c r="O202" s="148">
        <v>0</v>
      </c>
      <c r="P202" s="148">
        <v>0</v>
      </c>
      <c r="Q202" s="148"/>
      <c r="R202" s="148">
        <v>0</v>
      </c>
      <c r="S202" s="148"/>
      <c r="T202" s="148">
        <v>0</v>
      </c>
      <c r="U202" s="148">
        <v>0</v>
      </c>
      <c r="V202" s="148"/>
      <c r="W202" s="117"/>
      <c r="X202" s="138"/>
      <c r="Y202" s="138"/>
      <c r="Z202" s="138"/>
      <c r="AA202" s="138"/>
      <c r="AB202" s="138"/>
      <c r="AC202" s="138"/>
      <c r="AD202" s="138"/>
      <c r="AE202" s="138"/>
      <c r="AF202" s="138"/>
      <c r="AG202" s="138"/>
      <c r="AH202" s="138"/>
    </row>
    <row r="203" spans="1:36" s="5" customFormat="1" ht="15.75" x14ac:dyDescent="0.25">
      <c r="A203" s="351" t="s">
        <v>823</v>
      </c>
      <c r="B203" s="352"/>
      <c r="C203" s="352"/>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3"/>
      <c r="AI203" s="24"/>
      <c r="AJ203" s="24"/>
    </row>
    <row r="204" spans="1:36" s="18" customFormat="1" ht="51" x14ac:dyDescent="0.25">
      <c r="A204" s="116">
        <v>21</v>
      </c>
      <c r="B204" s="101" t="s">
        <v>824</v>
      </c>
      <c r="C204" s="267" t="s">
        <v>826</v>
      </c>
      <c r="D204" s="270" t="s">
        <v>827</v>
      </c>
      <c r="E204" s="260" t="s">
        <v>828</v>
      </c>
      <c r="F204" s="39">
        <v>45658</v>
      </c>
      <c r="G204" s="40">
        <v>46022</v>
      </c>
      <c r="H204" s="66">
        <f>J204+K204+L204</f>
        <v>13</v>
      </c>
      <c r="I204" s="148"/>
      <c r="J204" s="148">
        <v>0</v>
      </c>
      <c r="K204" s="148">
        <f t="shared" ref="K204:L204" si="75">K205</f>
        <v>13</v>
      </c>
      <c r="L204" s="148">
        <f t="shared" si="75"/>
        <v>0</v>
      </c>
      <c r="M204" s="148">
        <f>O204+P204</f>
        <v>0</v>
      </c>
      <c r="N204" s="148"/>
      <c r="O204" s="148">
        <f>O205</f>
        <v>0</v>
      </c>
      <c r="P204" s="148">
        <f>P205</f>
        <v>0</v>
      </c>
      <c r="Q204" s="148"/>
      <c r="R204" s="148">
        <f>T204+U204</f>
        <v>0</v>
      </c>
      <c r="S204" s="148"/>
      <c r="T204" s="148">
        <f>T205</f>
        <v>0</v>
      </c>
      <c r="U204" s="148">
        <f>U205</f>
        <v>0</v>
      </c>
      <c r="V204" s="148"/>
      <c r="W204" s="117"/>
      <c r="X204" s="137" t="s">
        <v>17</v>
      </c>
      <c r="Y204" s="137" t="s">
        <v>17</v>
      </c>
      <c r="Z204" s="137" t="s">
        <v>17</v>
      </c>
      <c r="AA204" s="138"/>
      <c r="AB204" s="137"/>
      <c r="AC204" s="137"/>
      <c r="AD204" s="137"/>
      <c r="AE204" s="138"/>
      <c r="AF204" s="137"/>
      <c r="AG204" s="137"/>
      <c r="AH204" s="137"/>
    </row>
    <row r="205" spans="1:36" s="2" customFormat="1" ht="91.5" customHeight="1" x14ac:dyDescent="0.25">
      <c r="A205" s="122" t="s">
        <v>108</v>
      </c>
      <c r="B205" s="95" t="s">
        <v>811</v>
      </c>
      <c r="C205" s="268"/>
      <c r="D205" s="271"/>
      <c r="E205" s="259"/>
      <c r="F205" s="47">
        <v>45658</v>
      </c>
      <c r="G205" s="252">
        <v>46022</v>
      </c>
      <c r="H205" s="112">
        <f>J205+K205+L205</f>
        <v>13</v>
      </c>
      <c r="I205" s="144"/>
      <c r="J205" s="144">
        <v>0</v>
      </c>
      <c r="K205" s="135">
        <v>13</v>
      </c>
      <c r="L205" s="144">
        <v>0</v>
      </c>
      <c r="M205" s="148">
        <f>O205+P205</f>
        <v>0</v>
      </c>
      <c r="N205" s="144"/>
      <c r="O205" s="144">
        <v>0</v>
      </c>
      <c r="P205" s="144">
        <v>0</v>
      </c>
      <c r="Q205" s="144"/>
      <c r="R205" s="148">
        <f>T205+U205</f>
        <v>0</v>
      </c>
      <c r="S205" s="144"/>
      <c r="T205" s="144">
        <v>0</v>
      </c>
      <c r="U205" s="144">
        <v>0</v>
      </c>
      <c r="V205" s="144"/>
      <c r="W205" s="120"/>
      <c r="X205" s="137" t="s">
        <v>17</v>
      </c>
      <c r="Y205" s="137" t="s">
        <v>17</v>
      </c>
      <c r="Z205" s="137" t="s">
        <v>17</v>
      </c>
      <c r="AA205" s="137"/>
      <c r="AB205" s="137"/>
      <c r="AC205" s="137"/>
      <c r="AD205" s="137"/>
      <c r="AE205" s="137"/>
      <c r="AF205" s="137"/>
      <c r="AG205" s="137"/>
      <c r="AH205" s="137"/>
    </row>
    <row r="206" spans="1:36" s="82" customFormat="1" ht="105" customHeight="1" x14ac:dyDescent="0.25">
      <c r="A206" s="122"/>
      <c r="B206" s="95" t="s">
        <v>812</v>
      </c>
      <c r="C206" s="269"/>
      <c r="D206" s="272"/>
      <c r="E206" s="259"/>
      <c r="F206" s="47">
        <v>45658</v>
      </c>
      <c r="G206" s="248">
        <v>46022</v>
      </c>
      <c r="H206" s="112"/>
      <c r="I206" s="144"/>
      <c r="J206" s="144"/>
      <c r="K206" s="135"/>
      <c r="L206" s="144"/>
      <c r="M206" s="144"/>
      <c r="N206" s="144"/>
      <c r="O206" s="144"/>
      <c r="P206" s="144"/>
      <c r="Q206" s="144"/>
      <c r="R206" s="144"/>
      <c r="S206" s="144"/>
      <c r="T206" s="144"/>
      <c r="U206" s="144"/>
      <c r="V206" s="144"/>
      <c r="W206" s="120"/>
      <c r="X206" s="137" t="s">
        <v>17</v>
      </c>
      <c r="Y206" s="137" t="s">
        <v>17</v>
      </c>
      <c r="Z206" s="137" t="s">
        <v>17</v>
      </c>
      <c r="AA206" s="137"/>
      <c r="AB206" s="137"/>
      <c r="AC206" s="137"/>
      <c r="AD206" s="137"/>
      <c r="AE206" s="137"/>
      <c r="AF206" s="137"/>
      <c r="AG206" s="137"/>
      <c r="AH206" s="137"/>
    </row>
    <row r="207" spans="1:36" s="26" customFormat="1" ht="51" x14ac:dyDescent="0.25">
      <c r="A207" s="116">
        <v>22</v>
      </c>
      <c r="B207" s="101" t="s">
        <v>825</v>
      </c>
      <c r="C207" s="267" t="s">
        <v>826</v>
      </c>
      <c r="D207" s="270" t="s">
        <v>827</v>
      </c>
      <c r="E207" s="261" t="s">
        <v>828</v>
      </c>
      <c r="F207" s="39">
        <v>45658</v>
      </c>
      <c r="G207" s="40">
        <v>46022</v>
      </c>
      <c r="H207" s="66">
        <f>J207+K207+L207</f>
        <v>61.2</v>
      </c>
      <c r="I207" s="148"/>
      <c r="J207" s="148">
        <f>J208</f>
        <v>0</v>
      </c>
      <c r="K207" s="149">
        <f t="shared" ref="K207" si="76">K208</f>
        <v>61.2</v>
      </c>
      <c r="L207" s="148">
        <f t="shared" ref="L207" si="77">L208</f>
        <v>0</v>
      </c>
      <c r="M207" s="148">
        <f>O207+P207</f>
        <v>0</v>
      </c>
      <c r="N207" s="148"/>
      <c r="O207" s="148">
        <f>O208</f>
        <v>0</v>
      </c>
      <c r="P207" s="148">
        <f>P208</f>
        <v>0</v>
      </c>
      <c r="Q207" s="148"/>
      <c r="R207" s="148">
        <f>T207+U207</f>
        <v>0</v>
      </c>
      <c r="S207" s="148"/>
      <c r="T207" s="148">
        <f>T208</f>
        <v>0</v>
      </c>
      <c r="U207" s="148">
        <f>U208</f>
        <v>0</v>
      </c>
      <c r="V207" s="148"/>
      <c r="W207" s="117"/>
      <c r="X207" s="137" t="s">
        <v>17</v>
      </c>
      <c r="Y207" s="137" t="s">
        <v>17</v>
      </c>
      <c r="Z207" s="137" t="s">
        <v>17</v>
      </c>
      <c r="AA207" s="138"/>
      <c r="AB207" s="138"/>
      <c r="AC207" s="138"/>
      <c r="AD207" s="138"/>
      <c r="AE207" s="138"/>
      <c r="AF207" s="138"/>
      <c r="AG207" s="138"/>
      <c r="AH207" s="138"/>
    </row>
    <row r="208" spans="1:36" s="26" customFormat="1" ht="102" x14ac:dyDescent="0.25">
      <c r="A208" s="116"/>
      <c r="B208" s="95" t="s">
        <v>813</v>
      </c>
      <c r="C208" s="268"/>
      <c r="D208" s="271"/>
      <c r="E208" s="262"/>
      <c r="F208" s="47">
        <v>45658</v>
      </c>
      <c r="G208" s="252">
        <v>46022</v>
      </c>
      <c r="H208" s="112">
        <f>J208+K208+L208</f>
        <v>61.2</v>
      </c>
      <c r="I208" s="148"/>
      <c r="J208" s="144"/>
      <c r="K208" s="135">
        <v>61.2</v>
      </c>
      <c r="L208" s="144"/>
      <c r="M208" s="144"/>
      <c r="N208" s="144"/>
      <c r="O208" s="144"/>
      <c r="P208" s="144"/>
      <c r="Q208" s="144"/>
      <c r="R208" s="144"/>
      <c r="S208" s="144"/>
      <c r="T208" s="144"/>
      <c r="U208" s="144"/>
      <c r="V208" s="148"/>
      <c r="W208" s="117"/>
      <c r="X208" s="137" t="s">
        <v>17</v>
      </c>
      <c r="Y208" s="137" t="s">
        <v>17</v>
      </c>
      <c r="Z208" s="137" t="s">
        <v>17</v>
      </c>
      <c r="AA208" s="138"/>
      <c r="AB208" s="138"/>
      <c r="AC208" s="138"/>
      <c r="AD208" s="138"/>
      <c r="AE208" s="138"/>
      <c r="AF208" s="138"/>
      <c r="AG208" s="138"/>
      <c r="AH208" s="138"/>
    </row>
    <row r="209" spans="1:34" s="26" customFormat="1" ht="102" x14ac:dyDescent="0.25">
      <c r="A209" s="122" t="s">
        <v>112</v>
      </c>
      <c r="B209" s="95" t="s">
        <v>814</v>
      </c>
      <c r="C209" s="269"/>
      <c r="D209" s="272"/>
      <c r="E209" s="263"/>
      <c r="F209" s="47">
        <v>45658</v>
      </c>
      <c r="G209" s="47">
        <v>46022</v>
      </c>
      <c r="H209" s="112"/>
      <c r="I209" s="112"/>
      <c r="J209" s="112"/>
      <c r="K209" s="49"/>
      <c r="L209" s="112"/>
      <c r="M209" s="112"/>
      <c r="N209" s="112"/>
      <c r="O209" s="112"/>
      <c r="P209" s="112"/>
      <c r="Q209" s="112"/>
      <c r="R209" s="112"/>
      <c r="S209" s="112"/>
      <c r="T209" s="112"/>
      <c r="U209" s="112"/>
      <c r="V209" s="112"/>
      <c r="W209" s="120"/>
      <c r="X209" s="137" t="s">
        <v>17</v>
      </c>
      <c r="Y209" s="137" t="s">
        <v>17</v>
      </c>
      <c r="Z209" s="137" t="s">
        <v>17</v>
      </c>
      <c r="AA209" s="120"/>
      <c r="AB209" s="120"/>
      <c r="AC209" s="120"/>
      <c r="AD209" s="120"/>
      <c r="AE209" s="120"/>
      <c r="AF209" s="120"/>
      <c r="AG209" s="120"/>
      <c r="AH209" s="120"/>
    </row>
    <row r="210" spans="1:34" s="26" customFormat="1" ht="15.75" x14ac:dyDescent="0.25">
      <c r="A210" s="280" t="s">
        <v>53</v>
      </c>
      <c r="B210" s="281"/>
      <c r="C210" s="281"/>
      <c r="D210" s="282"/>
      <c r="E210" s="19"/>
      <c r="F210" s="224"/>
      <c r="G210" s="214"/>
      <c r="H210" s="225">
        <f>J210+K210+I210</f>
        <v>178298.89999999997</v>
      </c>
      <c r="I210" s="225">
        <v>0</v>
      </c>
      <c r="J210" s="225">
        <f>J115+J119+J123+J128+J144+J149+J155+J160+J164+J168+J172+J176+J180+J184+J190+J199+J202+J204+J207</f>
        <v>1824.4</v>
      </c>
      <c r="K210" s="225">
        <f t="shared" ref="K210:L210" si="78">K115+K119+K123+K128+K144+K149+K155+K160+K164+K168+K172+K176+K180+K184+K190+K199+K202+K204+K207</f>
        <v>176474.49999999997</v>
      </c>
      <c r="L210" s="225">
        <f t="shared" si="78"/>
        <v>0</v>
      </c>
      <c r="M210" s="225">
        <f>O210+P210</f>
        <v>182646.59999999998</v>
      </c>
      <c r="N210" s="225"/>
      <c r="O210" s="225">
        <f t="shared" ref="O210:P210" si="79">O119+O123+O149+O155+O160+O164+O168+O172+O180+O184+O190+O199+O176+P204+P207</f>
        <v>1864.1</v>
      </c>
      <c r="P210" s="225">
        <f t="shared" si="79"/>
        <v>180782.49999999997</v>
      </c>
      <c r="Q210" s="225"/>
      <c r="R210" s="225">
        <f>T210+U210</f>
        <v>183050.8</v>
      </c>
      <c r="S210" s="225"/>
      <c r="T210" s="225">
        <f t="shared" ref="T210:U210" si="80">T119+T123+T149+T155+T160+T164+T168+T172+T180+T184+T190+T199+T176+U204+U207</f>
        <v>1864.1</v>
      </c>
      <c r="U210" s="225">
        <f t="shared" si="80"/>
        <v>181186.69999999998</v>
      </c>
      <c r="V210" s="225">
        <f>V123+V149+V155+V164+V172+V180+V184</f>
        <v>0</v>
      </c>
      <c r="W210" s="12"/>
      <c r="X210" s="12"/>
      <c r="Y210" s="12"/>
      <c r="Z210" s="12"/>
      <c r="AA210" s="12"/>
      <c r="AB210" s="12"/>
      <c r="AC210" s="12"/>
      <c r="AD210" s="12"/>
      <c r="AE210" s="12"/>
      <c r="AF210" s="12"/>
      <c r="AG210" s="12"/>
      <c r="AH210" s="12"/>
    </row>
    <row r="211" spans="1:34" s="82" customFormat="1" ht="15.75" x14ac:dyDescent="0.25">
      <c r="A211" s="290" t="s">
        <v>203</v>
      </c>
      <c r="B211" s="327"/>
      <c r="C211" s="327"/>
      <c r="D211" s="327"/>
      <c r="E211" s="327"/>
      <c r="F211" s="327"/>
      <c r="G211" s="327"/>
      <c r="H211" s="327"/>
      <c r="I211" s="327"/>
      <c r="J211" s="327"/>
      <c r="K211" s="327"/>
      <c r="L211" s="327"/>
      <c r="M211" s="327"/>
      <c r="N211" s="327"/>
      <c r="O211" s="327"/>
      <c r="P211" s="327"/>
      <c r="Q211" s="327"/>
      <c r="R211" s="327"/>
      <c r="S211" s="327"/>
      <c r="T211" s="327"/>
      <c r="U211" s="327"/>
      <c r="V211" s="327"/>
      <c r="W211" s="327"/>
      <c r="X211" s="327"/>
      <c r="Y211" s="327"/>
      <c r="Z211" s="327"/>
      <c r="AA211" s="327"/>
      <c r="AB211" s="327"/>
      <c r="AC211" s="327"/>
      <c r="AD211" s="327"/>
      <c r="AE211" s="327"/>
      <c r="AF211" s="327"/>
      <c r="AG211" s="327"/>
      <c r="AH211" s="328"/>
    </row>
    <row r="212" spans="1:34" s="26" customFormat="1" ht="15.75" x14ac:dyDescent="0.25">
      <c r="A212" s="287" t="s">
        <v>578</v>
      </c>
      <c r="B212" s="304"/>
      <c r="C212" s="304"/>
      <c r="D212" s="304"/>
      <c r="E212" s="304"/>
      <c r="F212" s="304"/>
      <c r="G212" s="304"/>
      <c r="H212" s="304"/>
      <c r="I212" s="304"/>
      <c r="J212" s="304"/>
      <c r="K212" s="304"/>
      <c r="L212" s="304"/>
      <c r="M212" s="304"/>
      <c r="N212" s="304"/>
      <c r="O212" s="304"/>
      <c r="P212" s="304"/>
      <c r="Q212" s="304"/>
      <c r="R212" s="304"/>
      <c r="S212" s="304"/>
      <c r="T212" s="304"/>
      <c r="U212" s="304"/>
      <c r="V212" s="304"/>
      <c r="W212" s="304"/>
      <c r="X212" s="304"/>
      <c r="Y212" s="304"/>
      <c r="Z212" s="304"/>
      <c r="AA212" s="304"/>
      <c r="AB212" s="304"/>
      <c r="AC212" s="304"/>
      <c r="AD212" s="304"/>
      <c r="AE212" s="304"/>
      <c r="AF212" s="304"/>
      <c r="AG212" s="304"/>
      <c r="AH212" s="305"/>
    </row>
    <row r="213" spans="1:34" s="26" customFormat="1" ht="102" x14ac:dyDescent="0.25">
      <c r="A213" s="80" t="s">
        <v>488</v>
      </c>
      <c r="B213" s="38" t="s">
        <v>56</v>
      </c>
      <c r="C213" s="283" t="s">
        <v>700</v>
      </c>
      <c r="D213" s="283" t="s">
        <v>563</v>
      </c>
      <c r="E213" s="283" t="s">
        <v>58</v>
      </c>
      <c r="F213" s="39">
        <v>45658</v>
      </c>
      <c r="G213" s="40">
        <v>46752</v>
      </c>
      <c r="H213" s="55"/>
      <c r="I213" s="55"/>
      <c r="J213" s="55"/>
      <c r="K213" s="55"/>
      <c r="L213" s="69"/>
      <c r="M213" s="55"/>
      <c r="N213" s="55"/>
      <c r="O213" s="55"/>
      <c r="P213" s="55"/>
      <c r="Q213" s="69"/>
      <c r="R213" s="55"/>
      <c r="S213" s="55"/>
      <c r="T213" s="55"/>
      <c r="U213" s="55"/>
      <c r="V213" s="69"/>
      <c r="W213" s="69" t="s">
        <v>17</v>
      </c>
      <c r="X213" s="69" t="s">
        <v>17</v>
      </c>
      <c r="Y213" s="69" t="s">
        <v>17</v>
      </c>
      <c r="Z213" s="69" t="s">
        <v>17</v>
      </c>
      <c r="AA213" s="69" t="s">
        <v>17</v>
      </c>
      <c r="AB213" s="69" t="s">
        <v>17</v>
      </c>
      <c r="AC213" s="69" t="s">
        <v>17</v>
      </c>
      <c r="AD213" s="69" t="s">
        <v>17</v>
      </c>
      <c r="AE213" s="69" t="s">
        <v>17</v>
      </c>
      <c r="AF213" s="69" t="s">
        <v>17</v>
      </c>
      <c r="AG213" s="69" t="s">
        <v>17</v>
      </c>
      <c r="AH213" s="69" t="s">
        <v>17</v>
      </c>
    </row>
    <row r="214" spans="1:34" s="26" customFormat="1" ht="63.75" x14ac:dyDescent="0.25">
      <c r="A214" s="151" t="s">
        <v>489</v>
      </c>
      <c r="B214" s="46" t="s">
        <v>204</v>
      </c>
      <c r="C214" s="277"/>
      <c r="D214" s="277"/>
      <c r="E214" s="277"/>
      <c r="F214" s="47">
        <v>45658</v>
      </c>
      <c r="G214" s="48">
        <v>46752</v>
      </c>
      <c r="H214" s="33"/>
      <c r="I214" s="33"/>
      <c r="J214" s="33"/>
      <c r="K214" s="33"/>
      <c r="L214" s="72"/>
      <c r="M214" s="33"/>
      <c r="N214" s="33"/>
      <c r="O214" s="33"/>
      <c r="P214" s="33"/>
      <c r="Q214" s="72"/>
      <c r="R214" s="33"/>
      <c r="S214" s="33"/>
      <c r="T214" s="33"/>
      <c r="U214" s="33"/>
      <c r="V214" s="72"/>
      <c r="W214" s="72" t="s">
        <v>17</v>
      </c>
      <c r="X214" s="72" t="s">
        <v>17</v>
      </c>
      <c r="Y214" s="72" t="s">
        <v>17</v>
      </c>
      <c r="Z214" s="72" t="s">
        <v>17</v>
      </c>
      <c r="AA214" s="72" t="s">
        <v>17</v>
      </c>
      <c r="AB214" s="72" t="s">
        <v>17</v>
      </c>
      <c r="AC214" s="72" t="s">
        <v>17</v>
      </c>
      <c r="AD214" s="72" t="s">
        <v>17</v>
      </c>
      <c r="AE214" s="72" t="s">
        <v>17</v>
      </c>
      <c r="AF214" s="72" t="s">
        <v>17</v>
      </c>
      <c r="AG214" s="72" t="s">
        <v>17</v>
      </c>
      <c r="AH214" s="72" t="s">
        <v>17</v>
      </c>
    </row>
    <row r="215" spans="1:34" s="2" customFormat="1" ht="63.75" x14ac:dyDescent="0.25">
      <c r="A215" s="151" t="s">
        <v>490</v>
      </c>
      <c r="B215" s="46" t="s">
        <v>210</v>
      </c>
      <c r="C215" s="277"/>
      <c r="D215" s="277"/>
      <c r="E215" s="277"/>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82" customFormat="1" ht="38.25" x14ac:dyDescent="0.25">
      <c r="A216" s="33"/>
      <c r="B216" s="46" t="s">
        <v>743</v>
      </c>
      <c r="C216" s="278"/>
      <c r="D216" s="278"/>
      <c r="E216" s="278"/>
      <c r="F216" s="152" t="s">
        <v>349</v>
      </c>
      <c r="G216" s="152" t="s">
        <v>351</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82" customFormat="1" ht="63.75" x14ac:dyDescent="0.25">
      <c r="A217" s="55" t="s">
        <v>492</v>
      </c>
      <c r="B217" s="38" t="s">
        <v>57</v>
      </c>
      <c r="C217" s="283" t="s">
        <v>700</v>
      </c>
      <c r="D217" s="283" t="s">
        <v>564</v>
      </c>
      <c r="E217" s="283" t="s">
        <v>59</v>
      </c>
      <c r="F217" s="39">
        <v>45658</v>
      </c>
      <c r="G217" s="40">
        <v>46752</v>
      </c>
      <c r="H217" s="76">
        <f>I217+J217+K217+L217</f>
        <v>0</v>
      </c>
      <c r="I217" s="76">
        <f>I218+I219</f>
        <v>0</v>
      </c>
      <c r="J217" s="76">
        <f t="shared" ref="J217:L217" si="81">J218+J219</f>
        <v>0</v>
      </c>
      <c r="K217" s="77">
        <f t="shared" si="81"/>
        <v>0</v>
      </c>
      <c r="L217" s="76">
        <f t="shared" si="81"/>
        <v>0</v>
      </c>
      <c r="M217" s="76">
        <f>N217+O217+P217+Q217</f>
        <v>0</v>
      </c>
      <c r="N217" s="76">
        <f>N218+N219</f>
        <v>0</v>
      </c>
      <c r="O217" s="76">
        <f t="shared" ref="O217:Q217" si="82">O218+O219</f>
        <v>0</v>
      </c>
      <c r="P217" s="76">
        <f t="shared" si="82"/>
        <v>0</v>
      </c>
      <c r="Q217" s="76">
        <f t="shared" si="82"/>
        <v>0</v>
      </c>
      <c r="R217" s="76">
        <f>S217+T217+U217+V217</f>
        <v>0</v>
      </c>
      <c r="S217" s="76">
        <f>S218+S219</f>
        <v>0</v>
      </c>
      <c r="T217" s="76">
        <f t="shared" ref="T217:V217" si="83">T218+T219</f>
        <v>0</v>
      </c>
      <c r="U217" s="76">
        <f t="shared" si="83"/>
        <v>0</v>
      </c>
      <c r="V217" s="77">
        <f t="shared" si="83"/>
        <v>0</v>
      </c>
      <c r="W217" s="69"/>
      <c r="X217" s="69" t="s">
        <v>17</v>
      </c>
      <c r="Y217" s="69"/>
      <c r="AA217" s="69"/>
      <c r="AB217" s="69" t="s">
        <v>17</v>
      </c>
      <c r="AC217" s="69"/>
      <c r="AE217" s="69"/>
      <c r="AF217" s="71" t="s">
        <v>17</v>
      </c>
      <c r="AG217" s="69"/>
    </row>
    <row r="218" spans="1:34" s="26" customFormat="1" ht="25.5" x14ac:dyDescent="0.25">
      <c r="A218" s="153" t="s">
        <v>491</v>
      </c>
      <c r="B218" s="46" t="s">
        <v>218</v>
      </c>
      <c r="C218" s="277"/>
      <c r="D218" s="277"/>
      <c r="E218" s="277"/>
      <c r="F218" s="47">
        <v>45658</v>
      </c>
      <c r="G218" s="48">
        <v>46752</v>
      </c>
      <c r="H218" s="77">
        <f>I218+J218+K218+L218</f>
        <v>0</v>
      </c>
      <c r="I218" s="78">
        <v>0</v>
      </c>
      <c r="J218" s="78">
        <v>0</v>
      </c>
      <c r="K218" s="78">
        <v>0</v>
      </c>
      <c r="L218" s="78">
        <v>0</v>
      </c>
      <c r="M218" s="77">
        <f>N218+O218+P218+Q218</f>
        <v>0</v>
      </c>
      <c r="N218" s="78">
        <v>0</v>
      </c>
      <c r="O218" s="78">
        <v>0</v>
      </c>
      <c r="P218" s="78">
        <v>0</v>
      </c>
      <c r="Q218" s="154">
        <v>0</v>
      </c>
      <c r="R218" s="77">
        <f>S218+T218+U218+V218</f>
        <v>0</v>
      </c>
      <c r="S218" s="78">
        <v>0</v>
      </c>
      <c r="T218" s="78">
        <v>0</v>
      </c>
      <c r="U218" s="78">
        <v>0</v>
      </c>
      <c r="V218" s="154">
        <v>0</v>
      </c>
      <c r="W218" s="72"/>
      <c r="X218" s="72" t="s">
        <v>17</v>
      </c>
      <c r="Y218" s="72"/>
      <c r="Z218" s="72"/>
      <c r="AA218" s="72"/>
      <c r="AB218" s="72" t="s">
        <v>17</v>
      </c>
      <c r="AC218" s="72"/>
      <c r="AD218" s="72"/>
      <c r="AE218" s="72"/>
      <c r="AF218" s="72" t="s">
        <v>17</v>
      </c>
      <c r="AG218" s="72"/>
      <c r="AH218" s="74"/>
    </row>
    <row r="219" spans="1:34" s="82" customFormat="1" ht="38.25" x14ac:dyDescent="0.25">
      <c r="A219" s="153" t="s">
        <v>619</v>
      </c>
      <c r="B219" s="46" t="s">
        <v>382</v>
      </c>
      <c r="C219" s="277"/>
      <c r="D219" s="277"/>
      <c r="E219" s="277"/>
      <c r="F219" s="47">
        <v>45658</v>
      </c>
      <c r="G219" s="48">
        <v>46752</v>
      </c>
      <c r="H219" s="77">
        <f>I219+J219+K219+L219</f>
        <v>0</v>
      </c>
      <c r="I219" s="78">
        <v>0</v>
      </c>
      <c r="J219" s="78">
        <v>0</v>
      </c>
      <c r="K219" s="78">
        <v>0</v>
      </c>
      <c r="L219" s="78">
        <v>0</v>
      </c>
      <c r="M219" s="77">
        <f t="shared" ref="M219" si="84">N219+O219+P219+Q219</f>
        <v>0</v>
      </c>
      <c r="N219" s="78">
        <v>0</v>
      </c>
      <c r="O219" s="78">
        <v>0</v>
      </c>
      <c r="P219" s="78">
        <v>0</v>
      </c>
      <c r="Q219" s="154">
        <v>0</v>
      </c>
      <c r="R219" s="77">
        <f t="shared" ref="R219" si="85">S219+T219+U219+V219</f>
        <v>0</v>
      </c>
      <c r="S219" s="78">
        <v>0</v>
      </c>
      <c r="T219" s="78">
        <v>0</v>
      </c>
      <c r="U219" s="78">
        <v>0</v>
      </c>
      <c r="V219" s="154">
        <v>0</v>
      </c>
      <c r="W219" s="72"/>
      <c r="X219" s="72" t="s">
        <v>17</v>
      </c>
      <c r="Y219" s="72"/>
      <c r="Z219" s="72"/>
      <c r="AA219" s="72"/>
      <c r="AB219" s="72" t="s">
        <v>17</v>
      </c>
      <c r="AC219" s="155"/>
      <c r="AD219" s="72"/>
      <c r="AE219" s="72"/>
      <c r="AF219" s="72" t="s">
        <v>17</v>
      </c>
      <c r="AG219" s="72"/>
      <c r="AH219" s="74"/>
    </row>
    <row r="220" spans="1:34" s="82" customFormat="1" ht="38.25" x14ac:dyDescent="0.25">
      <c r="A220" s="33"/>
      <c r="B220" s="46" t="s">
        <v>744</v>
      </c>
      <c r="C220" s="278"/>
      <c r="D220" s="278"/>
      <c r="E220" s="278"/>
      <c r="F220" s="152" t="s">
        <v>349</v>
      </c>
      <c r="G220" s="156" t="s">
        <v>352</v>
      </c>
      <c r="H220" s="33"/>
      <c r="I220" s="33"/>
      <c r="J220" s="33"/>
      <c r="K220" s="33"/>
      <c r="L220" s="72"/>
      <c r="M220" s="33"/>
      <c r="N220" s="33"/>
      <c r="O220" s="33"/>
      <c r="P220" s="33"/>
      <c r="Q220" s="72"/>
      <c r="R220" s="33"/>
      <c r="S220" s="33"/>
      <c r="T220" s="33"/>
      <c r="U220" s="33"/>
      <c r="V220" s="72"/>
      <c r="W220" s="72"/>
      <c r="X220" s="72"/>
      <c r="Y220" s="72"/>
      <c r="Z220" s="72" t="s">
        <v>17</v>
      </c>
      <c r="AA220" s="72"/>
      <c r="AB220" s="72"/>
      <c r="AC220" s="157"/>
      <c r="AD220" s="72" t="s">
        <v>17</v>
      </c>
      <c r="AE220" s="72"/>
      <c r="AF220" s="72"/>
      <c r="AG220" s="72"/>
      <c r="AH220" s="72" t="s">
        <v>17</v>
      </c>
    </row>
    <row r="221" spans="1:34" s="82" customFormat="1" ht="15.75" x14ac:dyDescent="0.25">
      <c r="A221" s="287" t="s">
        <v>579</v>
      </c>
      <c r="B221" s="288"/>
      <c r="C221" s="288"/>
      <c r="D221" s="288"/>
      <c r="E221" s="288"/>
      <c r="F221" s="288"/>
      <c r="G221" s="288"/>
      <c r="H221" s="288"/>
      <c r="I221" s="288"/>
      <c r="J221" s="288"/>
      <c r="K221" s="288"/>
      <c r="L221" s="288"/>
      <c r="M221" s="288"/>
      <c r="N221" s="288"/>
      <c r="O221" s="288"/>
      <c r="P221" s="288"/>
      <c r="Q221" s="288"/>
      <c r="R221" s="288"/>
      <c r="S221" s="288"/>
      <c r="T221" s="288"/>
      <c r="U221" s="288"/>
      <c r="V221" s="288"/>
      <c r="W221" s="288"/>
      <c r="X221" s="288"/>
      <c r="Y221" s="288"/>
      <c r="Z221" s="288"/>
      <c r="AA221" s="288"/>
      <c r="AB221" s="288"/>
      <c r="AC221" s="288"/>
      <c r="AD221" s="288"/>
      <c r="AE221" s="288"/>
      <c r="AF221" s="288"/>
      <c r="AG221" s="288"/>
      <c r="AH221" s="289"/>
    </row>
    <row r="222" spans="1:34" s="26" customFormat="1" ht="51" x14ac:dyDescent="0.25">
      <c r="A222" s="80" t="s">
        <v>493</v>
      </c>
      <c r="B222" s="38" t="s">
        <v>60</v>
      </c>
      <c r="C222" s="283" t="s">
        <v>700</v>
      </c>
      <c r="D222" s="283" t="s">
        <v>564</v>
      </c>
      <c r="E222" s="283" t="s">
        <v>76</v>
      </c>
      <c r="F222" s="39">
        <v>45658</v>
      </c>
      <c r="G222" s="40">
        <v>46752</v>
      </c>
      <c r="H222" s="55"/>
      <c r="I222" s="55"/>
      <c r="J222" s="55"/>
      <c r="K222" s="55"/>
      <c r="L222" s="69"/>
      <c r="M222" s="55"/>
      <c r="N222" s="55"/>
      <c r="O222" s="55"/>
      <c r="P222" s="55"/>
      <c r="Q222" s="69"/>
      <c r="R222" s="55"/>
      <c r="S222" s="55"/>
      <c r="T222" s="55"/>
      <c r="U222" s="55"/>
      <c r="V222" s="69"/>
      <c r="W222" s="69" t="s">
        <v>17</v>
      </c>
      <c r="X222" s="69" t="s">
        <v>17</v>
      </c>
      <c r="Y222" s="69" t="s">
        <v>17</v>
      </c>
      <c r="Z222" s="69" t="s">
        <v>17</v>
      </c>
      <c r="AA222" s="69" t="s">
        <v>17</v>
      </c>
      <c r="AB222" s="69" t="s">
        <v>17</v>
      </c>
      <c r="AC222" s="69" t="s">
        <v>17</v>
      </c>
      <c r="AD222" s="69" t="s">
        <v>17</v>
      </c>
      <c r="AE222" s="69" t="s">
        <v>17</v>
      </c>
      <c r="AF222" s="69" t="s">
        <v>17</v>
      </c>
      <c r="AG222" s="69" t="s">
        <v>17</v>
      </c>
      <c r="AH222" s="71" t="s">
        <v>17</v>
      </c>
    </row>
    <row r="223" spans="1:34" s="26" customFormat="1" ht="25.5" x14ac:dyDescent="0.25">
      <c r="A223" s="158" t="s">
        <v>620</v>
      </c>
      <c r="B223" s="95" t="s">
        <v>224</v>
      </c>
      <c r="C223" s="277"/>
      <c r="D223" s="277"/>
      <c r="E223" s="277"/>
      <c r="F223" s="47">
        <v>45658</v>
      </c>
      <c r="G223" s="48">
        <v>46752</v>
      </c>
      <c r="H223" s="55"/>
      <c r="I223" s="55"/>
      <c r="J223" s="55"/>
      <c r="K223" s="55"/>
      <c r="L223" s="69"/>
      <c r="M223" s="55"/>
      <c r="N223" s="55"/>
      <c r="O223" s="55"/>
      <c r="P223" s="55"/>
      <c r="Q223" s="69"/>
      <c r="R223" s="55"/>
      <c r="S223" s="55"/>
      <c r="T223" s="55"/>
      <c r="U223" s="55"/>
      <c r="V223" s="69"/>
      <c r="W223" s="69" t="s">
        <v>17</v>
      </c>
      <c r="X223" s="69" t="s">
        <v>17</v>
      </c>
      <c r="Y223" s="69" t="s">
        <v>17</v>
      </c>
      <c r="Z223" s="69" t="s">
        <v>17</v>
      </c>
      <c r="AA223" s="69" t="s">
        <v>17</v>
      </c>
      <c r="AB223" s="69" t="s">
        <v>17</v>
      </c>
      <c r="AC223" s="69" t="s">
        <v>17</v>
      </c>
      <c r="AD223" s="69" t="s">
        <v>17</v>
      </c>
      <c r="AE223" s="69" t="s">
        <v>17</v>
      </c>
      <c r="AF223" s="69" t="s">
        <v>17</v>
      </c>
      <c r="AG223" s="69" t="s">
        <v>17</v>
      </c>
      <c r="AH223" s="71" t="s">
        <v>17</v>
      </c>
    </row>
    <row r="224" spans="1:34" s="26" customFormat="1" ht="25.5" x14ac:dyDescent="0.25">
      <c r="A224" s="34"/>
      <c r="B224" s="46" t="s">
        <v>745</v>
      </c>
      <c r="C224" s="278"/>
      <c r="D224" s="278"/>
      <c r="E224" s="278"/>
      <c r="F224" s="47">
        <v>45658</v>
      </c>
      <c r="G224" s="48">
        <v>46752</v>
      </c>
      <c r="H224" s="33"/>
      <c r="I224" s="33"/>
      <c r="J224" s="33"/>
      <c r="K224" s="33"/>
      <c r="L224" s="72"/>
      <c r="M224" s="33"/>
      <c r="N224" s="33"/>
      <c r="O224" s="33"/>
      <c r="P224" s="33"/>
      <c r="Q224" s="72"/>
      <c r="R224" s="33"/>
      <c r="S224" s="33"/>
      <c r="T224" s="33"/>
      <c r="U224" s="33"/>
      <c r="V224" s="72"/>
      <c r="W224" s="72" t="s">
        <v>17</v>
      </c>
      <c r="X224" s="72" t="s">
        <v>17</v>
      </c>
      <c r="Y224" s="72" t="s">
        <v>17</v>
      </c>
      <c r="Z224" s="72" t="s">
        <v>17</v>
      </c>
      <c r="AA224" s="72" t="s">
        <v>17</v>
      </c>
      <c r="AB224" s="72" t="s">
        <v>17</v>
      </c>
      <c r="AC224" s="72" t="s">
        <v>17</v>
      </c>
      <c r="AD224" s="72" t="s">
        <v>17</v>
      </c>
      <c r="AE224" s="72" t="s">
        <v>17</v>
      </c>
      <c r="AF224" s="72" t="s">
        <v>17</v>
      </c>
      <c r="AG224" s="72" t="s">
        <v>17</v>
      </c>
      <c r="AH224" s="74" t="s">
        <v>17</v>
      </c>
    </row>
    <row r="225" spans="1:34" s="82" customFormat="1" ht="89.25" x14ac:dyDescent="0.25">
      <c r="A225" s="80" t="s">
        <v>494</v>
      </c>
      <c r="B225" s="101" t="s">
        <v>61</v>
      </c>
      <c r="C225" s="32" t="s">
        <v>700</v>
      </c>
      <c r="D225" s="63" t="s">
        <v>564</v>
      </c>
      <c r="E225" s="123" t="s">
        <v>148</v>
      </c>
      <c r="F225" s="159"/>
      <c r="G225" s="159"/>
      <c r="H225" s="77">
        <f>I225+J225+K225+L225</f>
        <v>0</v>
      </c>
      <c r="I225" s="77">
        <v>0</v>
      </c>
      <c r="J225" s="77">
        <v>0</v>
      </c>
      <c r="K225" s="77">
        <v>0</v>
      </c>
      <c r="L225" s="77">
        <v>0</v>
      </c>
      <c r="M225" s="77">
        <f>N225+O225+P225+Q225</f>
        <v>0</v>
      </c>
      <c r="N225" s="77">
        <v>0</v>
      </c>
      <c r="O225" s="77">
        <v>0</v>
      </c>
      <c r="P225" s="77">
        <v>0</v>
      </c>
      <c r="Q225" s="160">
        <v>0</v>
      </c>
      <c r="R225" s="77">
        <f>S225+T225+U225+V225</f>
        <v>0</v>
      </c>
      <c r="S225" s="77">
        <v>0</v>
      </c>
      <c r="T225" s="77">
        <v>0</v>
      </c>
      <c r="U225" s="77">
        <v>0</v>
      </c>
      <c r="V225" s="160">
        <v>0</v>
      </c>
      <c r="W225" s="69"/>
      <c r="X225" s="69"/>
      <c r="Y225" s="69"/>
      <c r="Z225" s="69"/>
      <c r="AA225" s="69"/>
      <c r="AB225" s="69"/>
      <c r="AC225" s="69"/>
      <c r="AD225" s="69"/>
      <c r="AE225" s="69"/>
      <c r="AF225" s="69"/>
      <c r="AG225" s="69"/>
      <c r="AH225" s="71"/>
    </row>
    <row r="226" spans="1:34" s="26" customFormat="1" ht="89.25" x14ac:dyDescent="0.25">
      <c r="A226" s="80" t="s">
        <v>122</v>
      </c>
      <c r="B226" s="38" t="s">
        <v>62</v>
      </c>
      <c r="C226" s="32" t="s">
        <v>700</v>
      </c>
      <c r="D226" s="63" t="s">
        <v>564</v>
      </c>
      <c r="E226" s="63" t="s">
        <v>78</v>
      </c>
      <c r="F226" s="159"/>
      <c r="G226" s="159"/>
      <c r="H226" s="77">
        <f>I226+J226+K226+L226</f>
        <v>0</v>
      </c>
      <c r="I226" s="77">
        <v>0</v>
      </c>
      <c r="J226" s="77">
        <v>0</v>
      </c>
      <c r="K226" s="77">
        <v>0</v>
      </c>
      <c r="L226" s="77">
        <v>0</v>
      </c>
      <c r="M226" s="77">
        <f>N226+O226+P226+Q226</f>
        <v>0</v>
      </c>
      <c r="N226" s="77">
        <v>0</v>
      </c>
      <c r="O226" s="77">
        <v>0</v>
      </c>
      <c r="P226" s="77">
        <v>0</v>
      </c>
      <c r="Q226" s="160">
        <v>0</v>
      </c>
      <c r="R226" s="77">
        <f>S226+T226+U226+V226</f>
        <v>0</v>
      </c>
      <c r="S226" s="77">
        <v>0</v>
      </c>
      <c r="T226" s="77">
        <v>0</v>
      </c>
      <c r="U226" s="77">
        <v>0</v>
      </c>
      <c r="V226" s="160">
        <v>0</v>
      </c>
      <c r="W226" s="69"/>
      <c r="X226" s="69"/>
      <c r="Y226" s="69"/>
      <c r="Z226" s="69"/>
      <c r="AA226" s="69"/>
      <c r="AB226" s="161"/>
      <c r="AC226" s="70"/>
      <c r="AD226" s="69"/>
      <c r="AE226" s="69"/>
      <c r="AF226" s="69"/>
      <c r="AG226" s="69"/>
      <c r="AH226" s="71"/>
    </row>
    <row r="227" spans="1:34" s="26" customFormat="1" ht="51" x14ac:dyDescent="0.25">
      <c r="A227" s="80" t="s">
        <v>495</v>
      </c>
      <c r="B227" s="38" t="s">
        <v>63</v>
      </c>
      <c r="C227" s="283" t="s">
        <v>700</v>
      </c>
      <c r="D227" s="283" t="s">
        <v>564</v>
      </c>
      <c r="E227" s="283" t="s">
        <v>79</v>
      </c>
      <c r="F227" s="39">
        <v>45658</v>
      </c>
      <c r="G227" s="40">
        <v>46752</v>
      </c>
      <c r="H227" s="55"/>
      <c r="I227" s="55"/>
      <c r="J227" s="55"/>
      <c r="K227" s="55"/>
      <c r="L227" s="69"/>
      <c r="M227" s="55"/>
      <c r="N227" s="55"/>
      <c r="O227" s="55"/>
      <c r="P227" s="55"/>
      <c r="Q227" s="69"/>
      <c r="R227" s="55"/>
      <c r="S227" s="55"/>
      <c r="T227" s="55"/>
      <c r="U227" s="55"/>
      <c r="V227" s="69"/>
      <c r="W227" s="69" t="s">
        <v>17</v>
      </c>
      <c r="X227" s="69" t="s">
        <v>17</v>
      </c>
      <c r="Y227" s="69" t="s">
        <v>17</v>
      </c>
      <c r="Z227" s="69" t="s">
        <v>17</v>
      </c>
      <c r="AA227" s="69" t="s">
        <v>17</v>
      </c>
      <c r="AB227" s="69" t="s">
        <v>17</v>
      </c>
      <c r="AC227" s="69" t="s">
        <v>17</v>
      </c>
      <c r="AD227" s="69" t="s">
        <v>17</v>
      </c>
      <c r="AE227" s="69" t="s">
        <v>17</v>
      </c>
      <c r="AF227" s="69" t="s">
        <v>17</v>
      </c>
      <c r="AG227" s="69" t="s">
        <v>17</v>
      </c>
      <c r="AH227" s="69" t="s">
        <v>17</v>
      </c>
    </row>
    <row r="228" spans="1:34" s="26" customFormat="1" ht="38.25" x14ac:dyDescent="0.25">
      <c r="A228" s="34" t="s">
        <v>100</v>
      </c>
      <c r="B228" s="46" t="s">
        <v>77</v>
      </c>
      <c r="C228" s="277"/>
      <c r="D228" s="277"/>
      <c r="E228" s="277"/>
      <c r="F228" s="47">
        <v>45658</v>
      </c>
      <c r="G228" s="48">
        <v>46752</v>
      </c>
      <c r="H228" s="33"/>
      <c r="I228" s="33"/>
      <c r="J228" s="33"/>
      <c r="K228" s="33"/>
      <c r="L228" s="72"/>
      <c r="M228" s="33"/>
      <c r="N228" s="33"/>
      <c r="O228" s="33"/>
      <c r="P228" s="33"/>
      <c r="Q228" s="72"/>
      <c r="R228" s="33"/>
      <c r="S228" s="33"/>
      <c r="T228" s="33"/>
      <c r="U228" s="33"/>
      <c r="V228" s="7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82" customFormat="1" ht="38.25" x14ac:dyDescent="0.25">
      <c r="A229" s="34" t="s">
        <v>621</v>
      </c>
      <c r="B229" s="46" t="s">
        <v>205</v>
      </c>
      <c r="C229" s="277"/>
      <c r="D229" s="277"/>
      <c r="E229" s="277"/>
      <c r="F229" s="47">
        <v>45658</v>
      </c>
      <c r="G229" s="48">
        <v>46752</v>
      </c>
      <c r="H229" s="33"/>
      <c r="I229" s="33"/>
      <c r="J229" s="33"/>
      <c r="K229" s="33"/>
      <c r="L229" s="72"/>
      <c r="M229" s="33"/>
      <c r="N229" s="33"/>
      <c r="O229" s="33"/>
      <c r="P229" s="33"/>
      <c r="Q229" s="72"/>
      <c r="R229" s="33"/>
      <c r="S229" s="33"/>
      <c r="T229" s="33"/>
      <c r="U229" s="33"/>
      <c r="V229" s="7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38.25" x14ac:dyDescent="0.25">
      <c r="A230" s="34"/>
      <c r="B230" s="46" t="s">
        <v>746</v>
      </c>
      <c r="C230" s="278"/>
      <c r="D230" s="278"/>
      <c r="E230" s="278"/>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26" customFormat="1" ht="63.75" x14ac:dyDescent="0.25">
      <c r="A231" s="80" t="s">
        <v>496</v>
      </c>
      <c r="B231" s="38" t="s">
        <v>105</v>
      </c>
      <c r="C231" s="283" t="s">
        <v>700</v>
      </c>
      <c r="D231" s="283" t="s">
        <v>564</v>
      </c>
      <c r="E231" s="283" t="s">
        <v>360</v>
      </c>
      <c r="F231" s="39">
        <v>45658</v>
      </c>
      <c r="G231" s="40">
        <v>46752</v>
      </c>
      <c r="H231" s="55"/>
      <c r="I231" s="55"/>
      <c r="J231" s="55"/>
      <c r="K231" s="55"/>
      <c r="L231" s="69"/>
      <c r="M231" s="55"/>
      <c r="N231" s="55"/>
      <c r="O231" s="55"/>
      <c r="P231" s="55"/>
      <c r="Q231" s="69"/>
      <c r="R231" s="55"/>
      <c r="S231" s="55"/>
      <c r="T231" s="55"/>
      <c r="U231" s="55"/>
      <c r="V231" s="69"/>
      <c r="W231" s="69" t="s">
        <v>17</v>
      </c>
      <c r="X231" s="69" t="s">
        <v>17</v>
      </c>
      <c r="Y231" s="69" t="s">
        <v>17</v>
      </c>
      <c r="Z231" s="69" t="s">
        <v>17</v>
      </c>
      <c r="AA231" s="69" t="s">
        <v>17</v>
      </c>
      <c r="AB231" s="69" t="s">
        <v>17</v>
      </c>
      <c r="AC231" s="69" t="s">
        <v>17</v>
      </c>
      <c r="AD231" s="69" t="s">
        <v>17</v>
      </c>
      <c r="AE231" s="69" t="s">
        <v>17</v>
      </c>
      <c r="AF231" s="69" t="s">
        <v>17</v>
      </c>
      <c r="AG231" s="69" t="s">
        <v>17</v>
      </c>
      <c r="AH231" s="69" t="s">
        <v>17</v>
      </c>
    </row>
    <row r="232" spans="1:34" s="26" customFormat="1" ht="38.25" x14ac:dyDescent="0.25">
      <c r="A232" s="34" t="s">
        <v>622</v>
      </c>
      <c r="B232" s="46" t="s">
        <v>660</v>
      </c>
      <c r="C232" s="277"/>
      <c r="D232" s="277"/>
      <c r="E232" s="277"/>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82" customFormat="1" ht="25.5" x14ac:dyDescent="0.25">
      <c r="A233" s="34" t="s">
        <v>623</v>
      </c>
      <c r="B233" s="46" t="s">
        <v>661</v>
      </c>
      <c r="C233" s="277"/>
      <c r="D233" s="277"/>
      <c r="E233" s="277"/>
      <c r="F233" s="47">
        <v>45658</v>
      </c>
      <c r="G233" s="48">
        <v>46752</v>
      </c>
      <c r="H233" s="33"/>
      <c r="I233" s="33"/>
      <c r="J233" s="33"/>
      <c r="K233" s="33"/>
      <c r="L233" s="72"/>
      <c r="M233" s="33"/>
      <c r="N233" s="33"/>
      <c r="O233" s="33"/>
      <c r="P233" s="33"/>
      <c r="Q233" s="72"/>
      <c r="R233" s="33"/>
      <c r="S233" s="33"/>
      <c r="T233" s="33"/>
      <c r="U233" s="33"/>
      <c r="V233" s="72"/>
      <c r="W233" s="72"/>
      <c r="X233" s="72"/>
      <c r="Y233" s="72" t="s">
        <v>17</v>
      </c>
      <c r="Z233" s="72" t="s">
        <v>17</v>
      </c>
      <c r="AA233" s="72" t="s">
        <v>17</v>
      </c>
      <c r="AB233" s="72" t="s">
        <v>17</v>
      </c>
      <c r="AC233" s="72" t="s">
        <v>17</v>
      </c>
      <c r="AD233" s="72" t="s">
        <v>17</v>
      </c>
      <c r="AE233" s="72" t="s">
        <v>17</v>
      </c>
      <c r="AF233" s="72" t="s">
        <v>17</v>
      </c>
      <c r="AG233" s="72" t="s">
        <v>17</v>
      </c>
      <c r="AH233" s="72" t="s">
        <v>17</v>
      </c>
    </row>
    <row r="234" spans="1:34" s="26" customFormat="1" ht="38.25" x14ac:dyDescent="0.25">
      <c r="A234" s="34"/>
      <c r="B234" s="46" t="s">
        <v>747</v>
      </c>
      <c r="C234" s="278"/>
      <c r="D234" s="278"/>
      <c r="E234" s="278"/>
      <c r="F234" s="47">
        <v>45658</v>
      </c>
      <c r="G234" s="48">
        <v>46752</v>
      </c>
      <c r="H234" s="33"/>
      <c r="I234" s="33"/>
      <c r="J234" s="33"/>
      <c r="K234" s="33"/>
      <c r="L234" s="72"/>
      <c r="M234" s="33"/>
      <c r="N234" s="33"/>
      <c r="O234" s="33"/>
      <c r="P234" s="33"/>
      <c r="Q234" s="72"/>
      <c r="R234" s="33"/>
      <c r="S234" s="33"/>
      <c r="T234" s="33"/>
      <c r="U234" s="33"/>
      <c r="V234" s="72"/>
      <c r="W234" s="72"/>
      <c r="X234" s="72"/>
      <c r="Y234" s="72"/>
      <c r="Z234" s="72" t="s">
        <v>17</v>
      </c>
      <c r="AA234" s="72" t="s">
        <v>17</v>
      </c>
      <c r="AB234" s="72" t="s">
        <v>17</v>
      </c>
      <c r="AC234" s="72" t="s">
        <v>17</v>
      </c>
      <c r="AD234" s="72" t="s">
        <v>17</v>
      </c>
      <c r="AE234" s="72" t="s">
        <v>17</v>
      </c>
      <c r="AF234" s="72" t="s">
        <v>17</v>
      </c>
      <c r="AG234" s="72" t="s">
        <v>17</v>
      </c>
      <c r="AH234" s="72" t="s">
        <v>17</v>
      </c>
    </row>
    <row r="235" spans="1:34" s="26" customFormat="1" ht="42" customHeight="1" x14ac:dyDescent="0.25">
      <c r="A235" s="80" t="s">
        <v>497</v>
      </c>
      <c r="B235" s="38" t="s">
        <v>225</v>
      </c>
      <c r="C235" s="283" t="s">
        <v>700</v>
      </c>
      <c r="D235" s="283" t="s">
        <v>564</v>
      </c>
      <c r="E235" s="283" t="s">
        <v>80</v>
      </c>
      <c r="F235" s="39">
        <v>45658</v>
      </c>
      <c r="G235" s="40">
        <v>46752</v>
      </c>
      <c r="H235" s="55"/>
      <c r="I235" s="55"/>
      <c r="J235" s="55"/>
      <c r="K235" s="55"/>
      <c r="L235" s="69"/>
      <c r="M235" s="55"/>
      <c r="N235" s="55"/>
      <c r="O235" s="55"/>
      <c r="P235" s="55"/>
      <c r="Q235" s="69"/>
      <c r="R235" s="55"/>
      <c r="S235" s="55"/>
      <c r="T235" s="55"/>
      <c r="U235" s="55"/>
      <c r="V235" s="69"/>
      <c r="W235" s="69" t="s">
        <v>17</v>
      </c>
      <c r="X235" s="69" t="s">
        <v>17</v>
      </c>
      <c r="Y235" s="69" t="s">
        <v>17</v>
      </c>
      <c r="Z235" s="69" t="s">
        <v>17</v>
      </c>
      <c r="AA235" s="69" t="s">
        <v>17</v>
      </c>
      <c r="AB235" s="69" t="s">
        <v>17</v>
      </c>
      <c r="AC235" s="69" t="s">
        <v>17</v>
      </c>
      <c r="AD235" s="69" t="s">
        <v>17</v>
      </c>
      <c r="AE235" s="69" t="s">
        <v>17</v>
      </c>
      <c r="AF235" s="69" t="s">
        <v>17</v>
      </c>
      <c r="AG235" s="69" t="s">
        <v>17</v>
      </c>
      <c r="AH235" s="69" t="s">
        <v>17</v>
      </c>
    </row>
    <row r="236" spans="1:34" s="26" customFormat="1" ht="51" x14ac:dyDescent="0.25">
      <c r="A236" s="80" t="s">
        <v>624</v>
      </c>
      <c r="B236" s="46" t="s">
        <v>662</v>
      </c>
      <c r="C236" s="277"/>
      <c r="D236" s="277"/>
      <c r="E236" s="277"/>
      <c r="F236" s="47">
        <v>45658</v>
      </c>
      <c r="G236" s="228">
        <v>46752</v>
      </c>
      <c r="H236" s="55"/>
      <c r="I236" s="55"/>
      <c r="J236" s="55"/>
      <c r="K236" s="55"/>
      <c r="L236" s="69"/>
      <c r="M236" s="55"/>
      <c r="N236" s="55"/>
      <c r="O236" s="55"/>
      <c r="P236" s="55"/>
      <c r="Q236" s="69"/>
      <c r="R236" s="55"/>
      <c r="S236" s="55"/>
      <c r="T236" s="55"/>
      <c r="U236" s="55"/>
      <c r="V236" s="69"/>
      <c r="W236" s="69" t="s">
        <v>17</v>
      </c>
      <c r="X236" s="69" t="s">
        <v>17</v>
      </c>
      <c r="Y236" s="69" t="s">
        <v>17</v>
      </c>
      <c r="Z236" s="69" t="s">
        <v>17</v>
      </c>
      <c r="AA236" s="72" t="s">
        <v>17</v>
      </c>
      <c r="AB236" s="72" t="s">
        <v>17</v>
      </c>
      <c r="AC236" s="72" t="s">
        <v>17</v>
      </c>
      <c r="AD236" s="72" t="s">
        <v>17</v>
      </c>
      <c r="AE236" s="72" t="s">
        <v>17</v>
      </c>
      <c r="AF236" s="72" t="s">
        <v>17</v>
      </c>
      <c r="AG236" s="72" t="s">
        <v>17</v>
      </c>
      <c r="AH236" s="72" t="s">
        <v>17</v>
      </c>
    </row>
    <row r="237" spans="1:34" s="82" customFormat="1" ht="38.25" x14ac:dyDescent="0.25">
      <c r="A237" s="34"/>
      <c r="B237" s="46" t="s">
        <v>748</v>
      </c>
      <c r="C237" s="278"/>
      <c r="D237" s="278"/>
      <c r="E237" s="278"/>
      <c r="F237" s="47">
        <v>45658</v>
      </c>
      <c r="G237" s="228">
        <v>46752</v>
      </c>
      <c r="H237" s="33"/>
      <c r="I237" s="33"/>
      <c r="J237" s="33"/>
      <c r="K237" s="33"/>
      <c r="L237" s="72"/>
      <c r="M237" s="33"/>
      <c r="N237" s="33"/>
      <c r="O237" s="33"/>
      <c r="P237" s="33"/>
      <c r="Q237" s="72"/>
      <c r="R237" s="33"/>
      <c r="S237" s="33"/>
      <c r="T237" s="33"/>
      <c r="U237" s="33"/>
      <c r="V237" s="72"/>
      <c r="W237" s="69" t="s">
        <v>17</v>
      </c>
      <c r="X237" s="69" t="s">
        <v>17</v>
      </c>
      <c r="Y237" s="69" t="s">
        <v>17</v>
      </c>
      <c r="Z237" s="72" t="s">
        <v>17</v>
      </c>
      <c r="AA237" s="72" t="s">
        <v>17</v>
      </c>
      <c r="AB237" s="72" t="s">
        <v>17</v>
      </c>
      <c r="AC237" s="72" t="s">
        <v>17</v>
      </c>
      <c r="AD237" s="72" t="s">
        <v>17</v>
      </c>
      <c r="AE237" s="72" t="s">
        <v>17</v>
      </c>
      <c r="AF237" s="72" t="s">
        <v>17</v>
      </c>
      <c r="AG237" s="72" t="s">
        <v>17</v>
      </c>
      <c r="AH237" s="72" t="s">
        <v>17</v>
      </c>
    </row>
    <row r="238" spans="1:34" s="26" customFormat="1" x14ac:dyDescent="0.25">
      <c r="A238" s="284" t="s">
        <v>580</v>
      </c>
      <c r="B238" s="285"/>
      <c r="C238" s="285"/>
      <c r="D238" s="285"/>
      <c r="E238" s="285"/>
      <c r="F238" s="285"/>
      <c r="G238" s="285"/>
      <c r="H238" s="285"/>
      <c r="I238" s="285"/>
      <c r="J238" s="285"/>
      <c r="K238" s="285"/>
      <c r="L238" s="285"/>
      <c r="M238" s="285"/>
      <c r="N238" s="285"/>
      <c r="O238" s="285"/>
      <c r="P238" s="285"/>
      <c r="Q238" s="285"/>
      <c r="R238" s="285"/>
      <c r="S238" s="285"/>
      <c r="T238" s="285"/>
      <c r="U238" s="285"/>
      <c r="V238" s="285"/>
      <c r="W238" s="285"/>
      <c r="X238" s="285"/>
      <c r="Y238" s="285"/>
      <c r="Z238" s="285"/>
      <c r="AA238" s="285"/>
      <c r="AB238" s="285"/>
      <c r="AC238" s="285"/>
      <c r="AD238" s="285"/>
      <c r="AE238" s="285"/>
      <c r="AF238" s="285"/>
      <c r="AG238" s="285"/>
      <c r="AH238" s="286"/>
    </row>
    <row r="239" spans="1:34" s="26" customFormat="1" ht="51" x14ac:dyDescent="0.25">
      <c r="A239" s="80" t="s">
        <v>498</v>
      </c>
      <c r="B239" s="38" t="s">
        <v>106</v>
      </c>
      <c r="C239" s="283" t="s">
        <v>829</v>
      </c>
      <c r="D239" s="283" t="s">
        <v>455</v>
      </c>
      <c r="E239" s="283" t="s">
        <v>81</v>
      </c>
      <c r="F239" s="39">
        <v>45658</v>
      </c>
      <c r="G239" s="40">
        <v>46752</v>
      </c>
      <c r="H239" s="42"/>
      <c r="I239" s="42"/>
      <c r="J239" s="42"/>
      <c r="K239" s="42"/>
      <c r="L239" s="42"/>
      <c r="M239" s="42"/>
      <c r="N239" s="42"/>
      <c r="O239" s="42"/>
      <c r="P239" s="42"/>
      <c r="Q239" s="42"/>
      <c r="R239" s="42"/>
      <c r="S239" s="42"/>
      <c r="T239" s="42"/>
      <c r="U239" s="42"/>
      <c r="V239" s="42"/>
      <c r="W239" s="69" t="s">
        <v>17</v>
      </c>
      <c r="X239" s="69" t="s">
        <v>17</v>
      </c>
      <c r="Y239" s="69" t="s">
        <v>17</v>
      </c>
      <c r="Z239" s="69" t="s">
        <v>17</v>
      </c>
      <c r="AA239" s="69" t="s">
        <v>17</v>
      </c>
      <c r="AB239" s="69" t="s">
        <v>17</v>
      </c>
      <c r="AC239" s="69" t="s">
        <v>17</v>
      </c>
      <c r="AD239" s="69" t="s">
        <v>17</v>
      </c>
      <c r="AE239" s="69" t="s">
        <v>17</v>
      </c>
      <c r="AF239" s="69" t="s">
        <v>17</v>
      </c>
      <c r="AG239" s="69" t="s">
        <v>17</v>
      </c>
      <c r="AH239" s="69" t="s">
        <v>17</v>
      </c>
    </row>
    <row r="240" spans="1:34" s="26" customFormat="1" ht="64.5" x14ac:dyDescent="0.25">
      <c r="A240" s="34" t="s">
        <v>499</v>
      </c>
      <c r="B240" s="46" t="s">
        <v>663</v>
      </c>
      <c r="C240" s="277"/>
      <c r="D240" s="277"/>
      <c r="E240" s="277"/>
      <c r="F240" s="47">
        <v>45658</v>
      </c>
      <c r="G240" s="48">
        <v>46752</v>
      </c>
      <c r="H240" s="42"/>
      <c r="I240" s="42"/>
      <c r="J240" s="42"/>
      <c r="K240" s="42"/>
      <c r="L240" s="42"/>
      <c r="M240" s="42"/>
      <c r="N240" s="42"/>
      <c r="O240" s="42"/>
      <c r="P240" s="42"/>
      <c r="Q240" s="42"/>
      <c r="R240" s="42"/>
      <c r="S240" s="42"/>
      <c r="T240" s="42"/>
      <c r="U240" s="42"/>
      <c r="V240" s="4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82" customFormat="1" ht="39" x14ac:dyDescent="0.25">
      <c r="A241" s="34" t="s">
        <v>500</v>
      </c>
      <c r="B241" s="46" t="s">
        <v>590</v>
      </c>
      <c r="C241" s="277"/>
      <c r="D241" s="277"/>
      <c r="E241" s="277"/>
      <c r="F241" s="47">
        <v>45658</v>
      </c>
      <c r="G241" s="48">
        <v>46752</v>
      </c>
      <c r="H241" s="42"/>
      <c r="I241" s="42"/>
      <c r="J241" s="42"/>
      <c r="K241" s="42"/>
      <c r="L241" s="42"/>
      <c r="M241" s="42"/>
      <c r="N241" s="42"/>
      <c r="O241" s="42"/>
      <c r="P241" s="42"/>
      <c r="Q241" s="42"/>
      <c r="R241" s="42"/>
      <c r="S241" s="42"/>
      <c r="T241" s="42"/>
      <c r="U241" s="42"/>
      <c r="V241" s="4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38.25" x14ac:dyDescent="0.25">
      <c r="A242" s="62"/>
      <c r="B242" s="46" t="s">
        <v>749</v>
      </c>
      <c r="C242" s="278"/>
      <c r="D242" s="278"/>
      <c r="E242" s="278"/>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26" customFormat="1" ht="51" x14ac:dyDescent="0.25">
      <c r="A243" s="80" t="s">
        <v>501</v>
      </c>
      <c r="B243" s="38" t="s">
        <v>64</v>
      </c>
      <c r="C243" s="283" t="s">
        <v>700</v>
      </c>
      <c r="D243" s="283" t="s">
        <v>564</v>
      </c>
      <c r="E243" s="283" t="s">
        <v>82</v>
      </c>
      <c r="F243" s="39">
        <v>45658</v>
      </c>
      <c r="G243" s="40">
        <v>46752</v>
      </c>
      <c r="H243" s="42"/>
      <c r="I243" s="42"/>
      <c r="J243" s="42"/>
      <c r="K243" s="42"/>
      <c r="L243" s="42"/>
      <c r="M243" s="42"/>
      <c r="N243" s="42"/>
      <c r="O243" s="42"/>
      <c r="P243" s="42"/>
      <c r="Q243" s="42"/>
      <c r="R243" s="42"/>
      <c r="S243" s="42"/>
      <c r="T243" s="42"/>
      <c r="U243" s="42"/>
      <c r="V243" s="42"/>
      <c r="W243" s="69" t="s">
        <v>17</v>
      </c>
      <c r="X243" s="69" t="s">
        <v>17</v>
      </c>
      <c r="Y243" s="69" t="s">
        <v>17</v>
      </c>
      <c r="Z243" s="69" t="s">
        <v>17</v>
      </c>
      <c r="AA243" s="69" t="s">
        <v>17</v>
      </c>
      <c r="AB243" s="69" t="s">
        <v>17</v>
      </c>
      <c r="AC243" s="69" t="s">
        <v>17</v>
      </c>
      <c r="AD243" s="69" t="s">
        <v>17</v>
      </c>
      <c r="AE243" s="69" t="s">
        <v>17</v>
      </c>
      <c r="AF243" s="69" t="s">
        <v>17</v>
      </c>
      <c r="AG243" s="69" t="s">
        <v>17</v>
      </c>
      <c r="AH243" s="69" t="s">
        <v>17</v>
      </c>
    </row>
    <row r="244" spans="1:34" s="2" customFormat="1" ht="51" x14ac:dyDescent="0.25">
      <c r="A244" s="34" t="s">
        <v>625</v>
      </c>
      <c r="B244" s="46" t="s">
        <v>664</v>
      </c>
      <c r="C244" s="277"/>
      <c r="D244" s="277"/>
      <c r="E244" s="277"/>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82" customFormat="1" ht="51" x14ac:dyDescent="0.25">
      <c r="A245" s="34" t="s">
        <v>626</v>
      </c>
      <c r="B245" s="46" t="s">
        <v>184</v>
      </c>
      <c r="C245" s="277"/>
      <c r="D245" s="277"/>
      <c r="E245" s="278"/>
      <c r="F245" s="47">
        <v>45658</v>
      </c>
      <c r="G245" s="48">
        <v>46752</v>
      </c>
      <c r="H245" s="42"/>
      <c r="I245" s="42"/>
      <c r="J245" s="42"/>
      <c r="K245" s="42"/>
      <c r="L245" s="42"/>
      <c r="M245" s="42"/>
      <c r="N245" s="42"/>
      <c r="O245" s="42"/>
      <c r="P245" s="42"/>
      <c r="Q245" s="42"/>
      <c r="R245" s="42"/>
      <c r="S245" s="42"/>
      <c r="T245" s="42"/>
      <c r="U245" s="42"/>
      <c r="V245" s="4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63.75" x14ac:dyDescent="0.25">
      <c r="A246" s="62"/>
      <c r="B246" s="46" t="s">
        <v>750</v>
      </c>
      <c r="C246" s="278"/>
      <c r="D246" s="278"/>
      <c r="E246" s="62"/>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102" x14ac:dyDescent="0.25">
      <c r="A247" s="80" t="s">
        <v>502</v>
      </c>
      <c r="B247" s="38" t="s">
        <v>65</v>
      </c>
      <c r="C247" s="283" t="s">
        <v>700</v>
      </c>
      <c r="D247" s="283" t="s">
        <v>564</v>
      </c>
      <c r="E247" s="283" t="s">
        <v>83</v>
      </c>
      <c r="F247" s="39">
        <v>45658</v>
      </c>
      <c r="G247" s="40">
        <v>46752</v>
      </c>
      <c r="H247" s="42"/>
      <c r="I247" s="42"/>
      <c r="J247" s="42"/>
      <c r="K247" s="42"/>
      <c r="L247" s="42"/>
      <c r="M247" s="42"/>
      <c r="N247" s="42"/>
      <c r="O247" s="42"/>
      <c r="P247" s="42"/>
      <c r="Q247" s="42"/>
      <c r="R247" s="42"/>
      <c r="S247" s="42"/>
      <c r="T247" s="42"/>
      <c r="U247" s="42"/>
      <c r="V247" s="42"/>
      <c r="W247" s="69" t="s">
        <v>17</v>
      </c>
      <c r="X247" s="69" t="s">
        <v>17</v>
      </c>
      <c r="Y247" s="69" t="s">
        <v>17</v>
      </c>
      <c r="Z247" s="69" t="s">
        <v>17</v>
      </c>
      <c r="AA247" s="69" t="s">
        <v>17</v>
      </c>
      <c r="AB247" s="69" t="s">
        <v>17</v>
      </c>
      <c r="AC247" s="69" t="s">
        <v>17</v>
      </c>
      <c r="AD247" s="69" t="s">
        <v>17</v>
      </c>
      <c r="AE247" s="69" t="s">
        <v>17</v>
      </c>
      <c r="AF247" s="69" t="s">
        <v>17</v>
      </c>
      <c r="AG247" s="69" t="s">
        <v>17</v>
      </c>
      <c r="AH247" s="69" t="s">
        <v>17</v>
      </c>
    </row>
    <row r="248" spans="1:34" s="26" customFormat="1" ht="51" x14ac:dyDescent="0.25">
      <c r="A248" s="34" t="s">
        <v>407</v>
      </c>
      <c r="B248" s="38" t="s">
        <v>665</v>
      </c>
      <c r="C248" s="277"/>
      <c r="D248" s="277"/>
      <c r="E248" s="277"/>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51" x14ac:dyDescent="0.25">
      <c r="A249" s="62"/>
      <c r="B249" s="38" t="s">
        <v>751</v>
      </c>
      <c r="C249" s="278"/>
      <c r="D249" s="278"/>
      <c r="E249" s="278"/>
      <c r="F249" s="47">
        <v>45658</v>
      </c>
      <c r="G249" s="48">
        <v>46752</v>
      </c>
      <c r="H249" s="42"/>
      <c r="I249" s="42"/>
      <c r="J249" s="42"/>
      <c r="K249" s="42"/>
      <c r="L249" s="42"/>
      <c r="M249" s="42"/>
      <c r="N249" s="42"/>
      <c r="O249" s="42"/>
      <c r="P249" s="42"/>
      <c r="Q249" s="42"/>
      <c r="R249" s="42"/>
      <c r="S249" s="42"/>
      <c r="T249" s="42"/>
      <c r="U249" s="42"/>
      <c r="V249" s="4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82" customFormat="1" ht="15.75" x14ac:dyDescent="0.25">
      <c r="A250" s="287" t="s">
        <v>468</v>
      </c>
      <c r="B250" s="304"/>
      <c r="C250" s="304"/>
      <c r="D250" s="304"/>
      <c r="E250" s="304"/>
      <c r="F250" s="304"/>
      <c r="G250" s="304"/>
      <c r="H250" s="304"/>
      <c r="I250" s="304"/>
      <c r="J250" s="304"/>
      <c r="K250" s="304"/>
      <c r="L250" s="304"/>
      <c r="M250" s="304"/>
      <c r="N250" s="304"/>
      <c r="O250" s="304"/>
      <c r="P250" s="304"/>
      <c r="Q250" s="304"/>
      <c r="R250" s="304"/>
      <c r="S250" s="304"/>
      <c r="T250" s="304"/>
      <c r="U250" s="304"/>
      <c r="V250" s="304"/>
      <c r="W250" s="304"/>
      <c r="X250" s="304"/>
      <c r="Y250" s="304"/>
      <c r="Z250" s="304"/>
      <c r="AA250" s="304"/>
      <c r="AB250" s="304"/>
      <c r="AC250" s="304"/>
      <c r="AD250" s="304"/>
      <c r="AE250" s="304"/>
      <c r="AF250" s="304"/>
      <c r="AG250" s="304"/>
      <c r="AH250" s="305"/>
    </row>
    <row r="251" spans="1:34" s="26" customFormat="1" ht="63.75" x14ac:dyDescent="0.25">
      <c r="A251" s="80" t="s">
        <v>503</v>
      </c>
      <c r="B251" s="38" t="s">
        <v>66</v>
      </c>
      <c r="C251" s="308" t="s">
        <v>700</v>
      </c>
      <c r="D251" s="283" t="s">
        <v>564</v>
      </c>
      <c r="E251" s="283" t="s">
        <v>84</v>
      </c>
      <c r="F251" s="39">
        <v>45658</v>
      </c>
      <c r="G251" s="40">
        <v>46752</v>
      </c>
      <c r="H251" s="76">
        <f>K251</f>
        <v>100</v>
      </c>
      <c r="I251" s="76">
        <f t="shared" ref="I251:L251" si="86">I252</f>
        <v>0</v>
      </c>
      <c r="J251" s="76">
        <f t="shared" si="86"/>
        <v>0</v>
      </c>
      <c r="K251" s="77">
        <f>K252+K254</f>
        <v>100</v>
      </c>
      <c r="L251" s="76">
        <f t="shared" si="86"/>
        <v>0</v>
      </c>
      <c r="M251" s="76">
        <f>P251</f>
        <v>100</v>
      </c>
      <c r="N251" s="76">
        <f>N252</f>
        <v>0</v>
      </c>
      <c r="O251" s="76">
        <f t="shared" ref="O251:Q251" si="87">O252</f>
        <v>0</v>
      </c>
      <c r="P251" s="76">
        <f>P252+P254</f>
        <v>100</v>
      </c>
      <c r="Q251" s="76">
        <f t="shared" si="87"/>
        <v>0</v>
      </c>
      <c r="R251" s="76">
        <f>U251</f>
        <v>100</v>
      </c>
      <c r="S251" s="76">
        <f>S252</f>
        <v>0</v>
      </c>
      <c r="T251" s="76">
        <f t="shared" ref="T251:V251" si="88">T252</f>
        <v>0</v>
      </c>
      <c r="U251" s="76">
        <f>U252+U254</f>
        <v>100</v>
      </c>
      <c r="V251" s="77">
        <f t="shared" si="88"/>
        <v>0</v>
      </c>
      <c r="W251" s="71" t="s">
        <v>17</v>
      </c>
      <c r="X251" s="71" t="s">
        <v>17</v>
      </c>
      <c r="Y251" s="71" t="s">
        <v>17</v>
      </c>
      <c r="Z251" s="71" t="s">
        <v>17</v>
      </c>
      <c r="AA251" s="71" t="s">
        <v>17</v>
      </c>
      <c r="AB251" s="71" t="s">
        <v>17</v>
      </c>
      <c r="AC251" s="71" t="s">
        <v>17</v>
      </c>
      <c r="AD251" s="71" t="s">
        <v>17</v>
      </c>
      <c r="AE251" s="71" t="s">
        <v>17</v>
      </c>
      <c r="AF251" s="71" t="s">
        <v>17</v>
      </c>
      <c r="AG251" s="71" t="s">
        <v>17</v>
      </c>
      <c r="AH251" s="71" t="s">
        <v>17</v>
      </c>
    </row>
    <row r="252" spans="1:34" s="26" customFormat="1" ht="38.25" x14ac:dyDescent="0.25">
      <c r="A252" s="34" t="s">
        <v>414</v>
      </c>
      <c r="B252" s="38" t="s">
        <v>591</v>
      </c>
      <c r="C252" s="309"/>
      <c r="D252" s="277"/>
      <c r="E252" s="277"/>
      <c r="F252" s="47">
        <v>45658</v>
      </c>
      <c r="G252" s="48">
        <v>46752</v>
      </c>
      <c r="H252" s="162">
        <v>50</v>
      </c>
      <c r="I252" s="162">
        <v>0</v>
      </c>
      <c r="J252" s="162">
        <v>0</v>
      </c>
      <c r="K252" s="162">
        <v>50</v>
      </c>
      <c r="L252" s="162">
        <v>0</v>
      </c>
      <c r="M252" s="162">
        <f>N252+O252+P252+Q252</f>
        <v>50</v>
      </c>
      <c r="N252" s="162">
        <v>0</v>
      </c>
      <c r="O252" s="162">
        <v>0</v>
      </c>
      <c r="P252" s="162">
        <v>50</v>
      </c>
      <c r="Q252" s="163">
        <v>0</v>
      </c>
      <c r="R252" s="162">
        <v>50</v>
      </c>
      <c r="S252" s="162">
        <v>0</v>
      </c>
      <c r="T252" s="162">
        <v>0</v>
      </c>
      <c r="U252" s="162">
        <v>50</v>
      </c>
      <c r="V252" s="163">
        <v>0</v>
      </c>
      <c r="W252" s="74" t="s">
        <v>17</v>
      </c>
      <c r="X252" s="74" t="s">
        <v>17</v>
      </c>
      <c r="Y252" s="74" t="s">
        <v>17</v>
      </c>
      <c r="Z252" s="74" t="s">
        <v>17</v>
      </c>
      <c r="AA252" s="74" t="s">
        <v>17</v>
      </c>
      <c r="AB252" s="74" t="s">
        <v>17</v>
      </c>
      <c r="AC252" s="74" t="s">
        <v>17</v>
      </c>
      <c r="AD252" s="74" t="s">
        <v>17</v>
      </c>
      <c r="AE252" s="74" t="s">
        <v>17</v>
      </c>
      <c r="AF252" s="74" t="s">
        <v>17</v>
      </c>
      <c r="AG252" s="74" t="s">
        <v>17</v>
      </c>
      <c r="AH252" s="74" t="s">
        <v>17</v>
      </c>
    </row>
    <row r="253" spans="1:34" s="82" customFormat="1" ht="25.5" x14ac:dyDescent="0.25">
      <c r="A253" s="62"/>
      <c r="B253" s="46" t="s">
        <v>752</v>
      </c>
      <c r="C253" s="309"/>
      <c r="D253" s="278"/>
      <c r="E253" s="278"/>
      <c r="F253" s="47">
        <v>45658</v>
      </c>
      <c r="G253" s="48">
        <v>46752</v>
      </c>
      <c r="H253" s="42"/>
      <c r="I253" s="42"/>
      <c r="J253" s="42"/>
      <c r="K253" s="42"/>
      <c r="L253" s="42"/>
      <c r="M253" s="42"/>
      <c r="N253" s="42"/>
      <c r="O253" s="42"/>
      <c r="P253" s="42"/>
      <c r="Q253" s="71"/>
      <c r="R253" s="42"/>
      <c r="S253" s="42"/>
      <c r="T253" s="42"/>
      <c r="U253" s="42"/>
      <c r="V253" s="71"/>
      <c r="W253" s="74" t="s">
        <v>17</v>
      </c>
      <c r="X253" s="74" t="s">
        <v>17</v>
      </c>
      <c r="Y253" s="74" t="s">
        <v>17</v>
      </c>
      <c r="Z253" s="74" t="s">
        <v>17</v>
      </c>
      <c r="AA253" s="74" t="s">
        <v>17</v>
      </c>
      <c r="AB253" s="74" t="s">
        <v>17</v>
      </c>
      <c r="AC253" s="74" t="s">
        <v>17</v>
      </c>
      <c r="AD253" s="74" t="s">
        <v>17</v>
      </c>
      <c r="AE253" s="74" t="s">
        <v>17</v>
      </c>
      <c r="AF253" s="74" t="s">
        <v>17</v>
      </c>
      <c r="AG253" s="74" t="s">
        <v>17</v>
      </c>
      <c r="AH253" s="74" t="s">
        <v>17</v>
      </c>
    </row>
    <row r="254" spans="1:34" s="26" customFormat="1" ht="89.25" x14ac:dyDescent="0.25">
      <c r="A254" s="227" t="s">
        <v>641</v>
      </c>
      <c r="B254" s="46" t="s">
        <v>397</v>
      </c>
      <c r="C254" s="310"/>
      <c r="D254" s="227" t="s">
        <v>564</v>
      </c>
      <c r="E254" s="227"/>
      <c r="F254" s="47">
        <v>45658</v>
      </c>
      <c r="G254" s="228">
        <v>46752</v>
      </c>
      <c r="H254" s="164">
        <f>K254</f>
        <v>50</v>
      </c>
      <c r="I254" s="164">
        <v>0</v>
      </c>
      <c r="J254" s="164">
        <v>0</v>
      </c>
      <c r="K254" s="164">
        <v>50</v>
      </c>
      <c r="L254" s="164"/>
      <c r="M254" s="164">
        <f>P254</f>
        <v>50</v>
      </c>
      <c r="N254" s="164"/>
      <c r="O254" s="164">
        <v>0</v>
      </c>
      <c r="P254" s="164">
        <v>50</v>
      </c>
      <c r="Q254" s="165"/>
      <c r="R254" s="164">
        <f>U254</f>
        <v>50</v>
      </c>
      <c r="S254" s="164"/>
      <c r="T254" s="164">
        <v>0</v>
      </c>
      <c r="U254" s="164">
        <v>50</v>
      </c>
      <c r="V254" s="74"/>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26" customFormat="1" ht="89.25" x14ac:dyDescent="0.25">
      <c r="A255" s="62"/>
      <c r="B255" s="46" t="s">
        <v>753</v>
      </c>
      <c r="C255" s="32" t="s">
        <v>700</v>
      </c>
      <c r="D255" s="32" t="s">
        <v>564</v>
      </c>
      <c r="E255" s="32"/>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82" customFormat="1" ht="51" x14ac:dyDescent="0.25">
      <c r="A256" s="80" t="s">
        <v>504</v>
      </c>
      <c r="B256" s="38" t="s">
        <v>67</v>
      </c>
      <c r="C256" s="283" t="s">
        <v>701</v>
      </c>
      <c r="D256" s="283" t="s">
        <v>564</v>
      </c>
      <c r="E256" s="283" t="s">
        <v>85</v>
      </c>
      <c r="F256" s="39">
        <v>45658</v>
      </c>
      <c r="G256" s="40">
        <v>46752</v>
      </c>
      <c r="H256" s="42"/>
      <c r="I256" s="42"/>
      <c r="J256" s="42"/>
      <c r="K256" s="42"/>
      <c r="L256" s="71"/>
      <c r="M256" s="42"/>
      <c r="N256" s="42"/>
      <c r="O256" s="42"/>
      <c r="P256" s="42"/>
      <c r="Q256" s="71"/>
      <c r="R256" s="42"/>
      <c r="S256" s="42"/>
      <c r="T256" s="42"/>
      <c r="U256" s="42"/>
      <c r="V256" s="71"/>
      <c r="W256" s="71" t="s">
        <v>17</v>
      </c>
      <c r="X256" s="71" t="s">
        <v>17</v>
      </c>
      <c r="Y256" s="71" t="s">
        <v>17</v>
      </c>
      <c r="Z256" s="71" t="s">
        <v>17</v>
      </c>
      <c r="AA256" s="71" t="s">
        <v>17</v>
      </c>
      <c r="AB256" s="71" t="s">
        <v>17</v>
      </c>
      <c r="AC256" s="71" t="s">
        <v>17</v>
      </c>
      <c r="AD256" s="71" t="s">
        <v>17</v>
      </c>
      <c r="AE256" s="71" t="s">
        <v>17</v>
      </c>
      <c r="AF256" s="71" t="s">
        <v>17</v>
      </c>
      <c r="AG256" s="71" t="s">
        <v>17</v>
      </c>
      <c r="AH256" s="71" t="s">
        <v>17</v>
      </c>
    </row>
    <row r="257" spans="1:34" s="26" customFormat="1" ht="38.25" x14ac:dyDescent="0.25">
      <c r="A257" s="34" t="s">
        <v>415</v>
      </c>
      <c r="B257" s="38" t="s">
        <v>592</v>
      </c>
      <c r="C257" s="277"/>
      <c r="D257" s="277"/>
      <c r="E257" s="277"/>
      <c r="F257" s="47">
        <v>45658</v>
      </c>
      <c r="G257" s="48">
        <v>46752</v>
      </c>
      <c r="H257" s="42"/>
      <c r="I257" s="42"/>
      <c r="J257" s="42"/>
      <c r="K257" s="42"/>
      <c r="L257" s="71"/>
      <c r="M257" s="42"/>
      <c r="N257" s="42"/>
      <c r="O257" s="42"/>
      <c r="P257" s="42"/>
      <c r="Q257" s="71"/>
      <c r="R257" s="42"/>
      <c r="S257" s="42"/>
      <c r="T257" s="42"/>
      <c r="U257" s="42"/>
      <c r="V257" s="71"/>
      <c r="W257" s="71" t="s">
        <v>17</v>
      </c>
      <c r="X257" s="71" t="s">
        <v>17</v>
      </c>
      <c r="Y257" s="71" t="s">
        <v>17</v>
      </c>
      <c r="Z257" s="71" t="s">
        <v>17</v>
      </c>
      <c r="AA257" s="71" t="s">
        <v>17</v>
      </c>
      <c r="AB257" s="71" t="s">
        <v>17</v>
      </c>
      <c r="AC257" s="71" t="s">
        <v>17</v>
      </c>
      <c r="AD257" s="71" t="s">
        <v>17</v>
      </c>
      <c r="AE257" s="71" t="s">
        <v>17</v>
      </c>
      <c r="AF257" s="71" t="s">
        <v>17</v>
      </c>
      <c r="AG257" s="71" t="s">
        <v>17</v>
      </c>
      <c r="AH257" s="71" t="s">
        <v>17</v>
      </c>
    </row>
    <row r="258" spans="1:34" s="26" customFormat="1" ht="25.5" x14ac:dyDescent="0.25">
      <c r="A258" s="62"/>
      <c r="B258" s="46" t="s">
        <v>754</v>
      </c>
      <c r="C258" s="278"/>
      <c r="D258" s="278"/>
      <c r="E258" s="278"/>
      <c r="F258" s="47">
        <v>45658</v>
      </c>
      <c r="G258" s="48">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82" customFormat="1" ht="76.5" customHeight="1" x14ac:dyDescent="0.25">
      <c r="A259" s="80" t="s">
        <v>505</v>
      </c>
      <c r="B259" s="38" t="s">
        <v>68</v>
      </c>
      <c r="C259" s="283" t="s">
        <v>700</v>
      </c>
      <c r="D259" s="283" t="s">
        <v>564</v>
      </c>
      <c r="E259" s="283" t="s">
        <v>85</v>
      </c>
      <c r="F259" s="39">
        <v>45658</v>
      </c>
      <c r="G259" s="40">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8.25" x14ac:dyDescent="0.25">
      <c r="A260" s="34" t="s">
        <v>408</v>
      </c>
      <c r="B260" s="38" t="s">
        <v>593</v>
      </c>
      <c r="C260" s="277"/>
      <c r="D260" s="277"/>
      <c r="E260" s="277"/>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26" customFormat="1" ht="38.25" x14ac:dyDescent="0.25">
      <c r="A261" s="62"/>
      <c r="B261" s="46" t="s">
        <v>755</v>
      </c>
      <c r="C261" s="278"/>
      <c r="D261" s="278"/>
      <c r="E261" s="278"/>
      <c r="F261" s="47">
        <v>45658</v>
      </c>
      <c r="G261" s="48">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63.75" x14ac:dyDescent="0.25">
      <c r="A262" s="80" t="s">
        <v>506</v>
      </c>
      <c r="B262" s="38" t="s">
        <v>69</v>
      </c>
      <c r="C262" s="283" t="s">
        <v>700</v>
      </c>
      <c r="D262" s="283" t="s">
        <v>564</v>
      </c>
      <c r="E262" s="283" t="s">
        <v>86</v>
      </c>
      <c r="F262" s="39">
        <v>45658</v>
      </c>
      <c r="G262" s="40">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51" x14ac:dyDescent="0.25">
      <c r="A263" s="34" t="s">
        <v>416</v>
      </c>
      <c r="B263" s="38" t="s">
        <v>594</v>
      </c>
      <c r="C263" s="277"/>
      <c r="D263" s="277"/>
      <c r="E263" s="277"/>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25.5" x14ac:dyDescent="0.25">
      <c r="A264" s="62"/>
      <c r="B264" s="46" t="s">
        <v>756</v>
      </c>
      <c r="C264" s="278"/>
      <c r="D264" s="278"/>
      <c r="E264" s="278"/>
      <c r="F264" s="47">
        <v>45658</v>
      </c>
      <c r="G264" s="48">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76.5" x14ac:dyDescent="0.25">
      <c r="A265" s="80" t="s">
        <v>507</v>
      </c>
      <c r="B265" s="38" t="s">
        <v>398</v>
      </c>
      <c r="C265" s="325" t="s">
        <v>700</v>
      </c>
      <c r="D265" s="325" t="s">
        <v>564</v>
      </c>
      <c r="E265" s="325" t="s">
        <v>87</v>
      </c>
      <c r="F265" s="40">
        <v>45658</v>
      </c>
      <c r="G265" s="40">
        <v>46752</v>
      </c>
      <c r="H265" s="66">
        <f>K265</f>
        <v>3709.2</v>
      </c>
      <c r="I265" s="66">
        <f t="shared" ref="I265:V265" si="89">I266</f>
        <v>0</v>
      </c>
      <c r="J265" s="66">
        <f t="shared" si="89"/>
        <v>0</v>
      </c>
      <c r="K265" s="41">
        <f>K266+K268+K270+K272</f>
        <v>3709.2</v>
      </c>
      <c r="L265" s="66">
        <f t="shared" si="89"/>
        <v>0</v>
      </c>
      <c r="M265" s="66">
        <f>P265</f>
        <v>950</v>
      </c>
      <c r="N265" s="66">
        <f t="shared" si="89"/>
        <v>0</v>
      </c>
      <c r="O265" s="66">
        <f t="shared" si="89"/>
        <v>0</v>
      </c>
      <c r="P265" s="66">
        <v>950</v>
      </c>
      <c r="Q265" s="166">
        <f t="shared" si="89"/>
        <v>0</v>
      </c>
      <c r="R265" s="66">
        <f>U265</f>
        <v>950</v>
      </c>
      <c r="S265" s="66">
        <f t="shared" si="89"/>
        <v>0</v>
      </c>
      <c r="T265" s="66">
        <f t="shared" si="89"/>
        <v>0</v>
      </c>
      <c r="U265" s="66">
        <v>950</v>
      </c>
      <c r="V265" s="166">
        <f t="shared" si="89"/>
        <v>0</v>
      </c>
      <c r="W265" s="167"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34" t="s">
        <v>409</v>
      </c>
      <c r="B266" s="38" t="s">
        <v>595</v>
      </c>
      <c r="C266" s="325"/>
      <c r="D266" s="325"/>
      <c r="E266" s="325"/>
      <c r="F266" s="241">
        <v>45658</v>
      </c>
      <c r="G266" s="48">
        <v>46752</v>
      </c>
      <c r="H266" s="49">
        <f>K266</f>
        <v>1860.2</v>
      </c>
      <c r="I266" s="49">
        <v>0</v>
      </c>
      <c r="J266" s="49">
        <v>0</v>
      </c>
      <c r="K266" s="49">
        <v>1860.2</v>
      </c>
      <c r="L266" s="49">
        <v>0</v>
      </c>
      <c r="M266" s="49">
        <f>N266+O266+P266+Q266</f>
        <v>950</v>
      </c>
      <c r="N266" s="49">
        <v>0</v>
      </c>
      <c r="O266" s="49">
        <v>0</v>
      </c>
      <c r="P266" s="49">
        <v>950</v>
      </c>
      <c r="Q266" s="168">
        <v>0</v>
      </c>
      <c r="R266" s="49">
        <f>S266+T266+U266+V266</f>
        <v>950</v>
      </c>
      <c r="S266" s="49">
        <v>0</v>
      </c>
      <c r="T266" s="49">
        <v>0</v>
      </c>
      <c r="U266" s="49">
        <v>950</v>
      </c>
      <c r="V266" s="168">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26.25" x14ac:dyDescent="0.25">
      <c r="A267" s="62"/>
      <c r="B267" s="46" t="s">
        <v>757</v>
      </c>
      <c r="C267" s="325"/>
      <c r="D267" s="325"/>
      <c r="E267" s="325"/>
      <c r="F267" s="241">
        <v>45658</v>
      </c>
      <c r="G267" s="48">
        <v>46752</v>
      </c>
      <c r="H267" s="42"/>
      <c r="I267" s="42"/>
      <c r="J267" s="42"/>
      <c r="K267" s="42"/>
      <c r="L267" s="42"/>
      <c r="M267" s="42"/>
      <c r="N267" s="42"/>
      <c r="O267" s="42"/>
      <c r="P267" s="42"/>
      <c r="Q267" s="71"/>
      <c r="R267" s="42"/>
      <c r="S267" s="42"/>
      <c r="T267" s="42"/>
      <c r="U267" s="42"/>
      <c r="V267" s="71"/>
      <c r="W267" s="71"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 customFormat="1" ht="25.5" x14ac:dyDescent="0.25">
      <c r="A268" s="34" t="s">
        <v>642</v>
      </c>
      <c r="B268" s="46" t="s">
        <v>617</v>
      </c>
      <c r="C268" s="325"/>
      <c r="D268" s="325"/>
      <c r="E268" s="325"/>
      <c r="F268" s="241">
        <v>45658</v>
      </c>
      <c r="G268" s="241">
        <v>45658</v>
      </c>
      <c r="H268" s="49">
        <f>J268+K268</f>
        <v>1000</v>
      </c>
      <c r="I268" s="49">
        <v>0</v>
      </c>
      <c r="J268" s="49">
        <v>0</v>
      </c>
      <c r="K268" s="49">
        <v>1000</v>
      </c>
      <c r="L268" s="49"/>
      <c r="M268" s="49">
        <f>P268</f>
        <v>0</v>
      </c>
      <c r="N268" s="49"/>
      <c r="O268" s="49"/>
      <c r="P268" s="49">
        <v>0</v>
      </c>
      <c r="Q268" s="168"/>
      <c r="R268" s="49">
        <f>U268</f>
        <v>0</v>
      </c>
      <c r="S268" s="49"/>
      <c r="T268" s="49"/>
      <c r="U268" s="49">
        <v>0</v>
      </c>
      <c r="V268" s="168"/>
      <c r="W268" s="71" t="s">
        <v>17</v>
      </c>
      <c r="X268" s="71" t="s">
        <v>17</v>
      </c>
      <c r="Y268" s="71" t="s">
        <v>17</v>
      </c>
      <c r="Z268" s="71" t="s">
        <v>17</v>
      </c>
      <c r="AA268" s="71"/>
      <c r="AB268" s="71"/>
      <c r="AC268" s="71"/>
      <c r="AD268" s="71"/>
      <c r="AE268" s="71"/>
      <c r="AF268" s="71"/>
      <c r="AG268" s="71"/>
      <c r="AH268" s="71"/>
    </row>
    <row r="269" spans="1:34" s="82" customFormat="1" ht="26.25" x14ac:dyDescent="0.25">
      <c r="A269" s="34"/>
      <c r="B269" s="46" t="s">
        <v>758</v>
      </c>
      <c r="C269" s="325"/>
      <c r="D269" s="325"/>
      <c r="E269" s="325"/>
      <c r="F269" s="241">
        <v>45658</v>
      </c>
      <c r="G269" s="241">
        <v>45658</v>
      </c>
      <c r="H269" s="49"/>
      <c r="I269" s="49"/>
      <c r="J269" s="49"/>
      <c r="K269" s="49"/>
      <c r="L269" s="49"/>
      <c r="M269" s="49"/>
      <c r="N269" s="49"/>
      <c r="O269" s="49"/>
      <c r="P269" s="49"/>
      <c r="Q269" s="168"/>
      <c r="R269" s="49"/>
      <c r="S269" s="49"/>
      <c r="T269" s="49"/>
      <c r="U269" s="49"/>
      <c r="V269" s="168"/>
      <c r="W269" s="71" t="s">
        <v>17</v>
      </c>
      <c r="X269" s="71" t="s">
        <v>17</v>
      </c>
      <c r="Y269" s="71" t="s">
        <v>17</v>
      </c>
      <c r="Z269" s="71" t="s">
        <v>17</v>
      </c>
      <c r="AA269" s="71"/>
      <c r="AB269" s="71"/>
      <c r="AC269" s="71"/>
      <c r="AD269" s="71"/>
      <c r="AE269" s="71"/>
      <c r="AF269" s="71"/>
      <c r="AG269" s="71"/>
      <c r="AH269" s="71"/>
    </row>
    <row r="270" spans="1:34" s="26" customFormat="1" ht="25.5" x14ac:dyDescent="0.25">
      <c r="A270" s="34" t="s">
        <v>417</v>
      </c>
      <c r="B270" s="46" t="s">
        <v>600</v>
      </c>
      <c r="C270" s="325"/>
      <c r="D270" s="325"/>
      <c r="E270" s="325"/>
      <c r="F270" s="241">
        <v>45658</v>
      </c>
      <c r="G270" s="241">
        <v>45658</v>
      </c>
      <c r="H270" s="49">
        <f>K270</f>
        <v>500</v>
      </c>
      <c r="I270" s="49">
        <v>0</v>
      </c>
      <c r="J270" s="49">
        <v>0</v>
      </c>
      <c r="K270" s="49">
        <v>500</v>
      </c>
      <c r="L270" s="49"/>
      <c r="M270" s="49">
        <f>P270</f>
        <v>0</v>
      </c>
      <c r="N270" s="49"/>
      <c r="O270" s="49">
        <v>0</v>
      </c>
      <c r="P270" s="49">
        <v>0</v>
      </c>
      <c r="Q270" s="168"/>
      <c r="R270" s="49">
        <f>U270</f>
        <v>0</v>
      </c>
      <c r="S270" s="49"/>
      <c r="T270" s="49">
        <v>0</v>
      </c>
      <c r="U270" s="49">
        <v>0</v>
      </c>
      <c r="V270" s="168"/>
      <c r="W270" s="71" t="s">
        <v>17</v>
      </c>
      <c r="X270" s="71" t="s">
        <v>17</v>
      </c>
      <c r="Y270" s="71" t="s">
        <v>17</v>
      </c>
      <c r="Z270" s="71" t="s">
        <v>17</v>
      </c>
      <c r="AA270" s="71"/>
      <c r="AB270" s="71"/>
      <c r="AC270" s="71"/>
      <c r="AD270" s="71"/>
      <c r="AE270" s="71"/>
      <c r="AF270" s="71"/>
      <c r="AG270" s="71"/>
      <c r="AH270" s="71"/>
    </row>
    <row r="271" spans="1:34" s="26" customFormat="1" ht="31.5" customHeight="1" x14ac:dyDescent="0.25">
      <c r="A271" s="62"/>
      <c r="B271" s="30" t="s">
        <v>759</v>
      </c>
      <c r="C271" s="325"/>
      <c r="D271" s="325"/>
      <c r="E271" s="325"/>
      <c r="F271" s="241">
        <v>45658</v>
      </c>
      <c r="G271" s="241">
        <v>45658</v>
      </c>
      <c r="H271" s="42"/>
      <c r="I271" s="42"/>
      <c r="J271" s="42"/>
      <c r="K271" s="42"/>
      <c r="L271" s="42"/>
      <c r="M271" s="42"/>
      <c r="N271" s="42"/>
      <c r="O271" s="42"/>
      <c r="P271" s="42"/>
      <c r="Q271" s="71"/>
      <c r="R271" s="42"/>
      <c r="S271" s="42"/>
      <c r="T271" s="42"/>
      <c r="U271" s="42"/>
      <c r="V271" s="71"/>
      <c r="W271" s="71" t="s">
        <v>17</v>
      </c>
      <c r="X271" s="71" t="s">
        <v>17</v>
      </c>
      <c r="Y271" s="71" t="s">
        <v>17</v>
      </c>
      <c r="Z271" s="71" t="s">
        <v>17</v>
      </c>
      <c r="AA271" s="71"/>
      <c r="AB271" s="71"/>
      <c r="AC271" s="71"/>
      <c r="AD271" s="71"/>
      <c r="AE271" s="71"/>
      <c r="AF271" s="71"/>
      <c r="AG271" s="71"/>
      <c r="AH271" s="71"/>
    </row>
    <row r="272" spans="1:34" s="82" customFormat="1" ht="25.5" x14ac:dyDescent="0.25">
      <c r="A272" s="245" t="s">
        <v>688</v>
      </c>
      <c r="B272" s="46" t="s">
        <v>689</v>
      </c>
      <c r="C272" s="325"/>
      <c r="D272" s="325"/>
      <c r="E272" s="325"/>
      <c r="F272" s="241">
        <v>45658</v>
      </c>
      <c r="G272" s="241">
        <v>45658</v>
      </c>
      <c r="H272" s="49">
        <f>K272</f>
        <v>349</v>
      </c>
      <c r="I272" s="49">
        <v>0</v>
      </c>
      <c r="J272" s="49">
        <v>0</v>
      </c>
      <c r="K272" s="49">
        <v>349</v>
      </c>
      <c r="L272" s="49"/>
      <c r="M272" s="49">
        <f>P272</f>
        <v>0</v>
      </c>
      <c r="N272" s="49"/>
      <c r="O272" s="49">
        <v>0</v>
      </c>
      <c r="P272" s="49">
        <v>0</v>
      </c>
      <c r="Q272" s="168"/>
      <c r="R272" s="49">
        <f>U272</f>
        <v>0</v>
      </c>
      <c r="S272" s="49"/>
      <c r="T272" s="49">
        <v>0</v>
      </c>
      <c r="U272" s="49">
        <v>0</v>
      </c>
      <c r="V272" s="246"/>
      <c r="W272" s="71" t="s">
        <v>17</v>
      </c>
      <c r="X272" s="71" t="s">
        <v>17</v>
      </c>
      <c r="Y272" s="71" t="s">
        <v>17</v>
      </c>
      <c r="Z272" s="71" t="s">
        <v>17</v>
      </c>
      <c r="AA272" s="74"/>
      <c r="AB272" s="74"/>
      <c r="AC272" s="74"/>
      <c r="AD272" s="74"/>
      <c r="AE272" s="74"/>
      <c r="AF272" s="74"/>
      <c r="AG272" s="74"/>
      <c r="AH272" s="74"/>
    </row>
    <row r="273" spans="1:34" s="26" customFormat="1" ht="25.5" x14ac:dyDescent="0.25">
      <c r="A273" s="245"/>
      <c r="B273" s="46" t="s">
        <v>760</v>
      </c>
      <c r="C273" s="325"/>
      <c r="D273" s="325"/>
      <c r="E273" s="325"/>
      <c r="F273" s="241">
        <v>45658</v>
      </c>
      <c r="G273" s="241">
        <v>45658</v>
      </c>
      <c r="H273" s="49"/>
      <c r="I273" s="49"/>
      <c r="J273" s="49"/>
      <c r="K273" s="49"/>
      <c r="L273" s="168"/>
      <c r="M273" s="49"/>
      <c r="N273" s="49"/>
      <c r="O273" s="49"/>
      <c r="P273" s="49"/>
      <c r="Q273" s="168"/>
      <c r="R273" s="49"/>
      <c r="S273" s="49"/>
      <c r="T273" s="49"/>
      <c r="U273" s="49"/>
      <c r="V273" s="246"/>
      <c r="W273" s="71" t="s">
        <v>17</v>
      </c>
      <c r="X273" s="71" t="s">
        <v>17</v>
      </c>
      <c r="Y273" s="71" t="s">
        <v>17</v>
      </c>
      <c r="Z273" s="71" t="s">
        <v>17</v>
      </c>
      <c r="AA273" s="74"/>
      <c r="AB273" s="74"/>
      <c r="AC273" s="74"/>
      <c r="AD273" s="74"/>
      <c r="AE273" s="74"/>
      <c r="AF273" s="74"/>
      <c r="AG273" s="74"/>
      <c r="AH273" s="74"/>
    </row>
    <row r="274" spans="1:34" s="26" customFormat="1" ht="30" customHeight="1" x14ac:dyDescent="0.25">
      <c r="A274" s="287" t="s">
        <v>581</v>
      </c>
      <c r="B274" s="288"/>
      <c r="C274" s="288"/>
      <c r="D274" s="288"/>
      <c r="E274" s="288"/>
      <c r="F274" s="288"/>
      <c r="G274" s="288"/>
      <c r="H274" s="288"/>
      <c r="I274" s="288"/>
      <c r="J274" s="288"/>
      <c r="K274" s="288"/>
      <c r="L274" s="288"/>
      <c r="M274" s="288"/>
      <c r="N274" s="288"/>
      <c r="O274" s="288"/>
      <c r="P274" s="288"/>
      <c r="Q274" s="288"/>
      <c r="R274" s="288"/>
      <c r="S274" s="288"/>
      <c r="T274" s="288"/>
      <c r="U274" s="288"/>
      <c r="V274" s="288"/>
      <c r="W274" s="288"/>
      <c r="X274" s="288"/>
      <c r="Y274" s="288"/>
      <c r="Z274" s="288"/>
      <c r="AA274" s="288"/>
      <c r="AB274" s="288"/>
      <c r="AC274" s="288"/>
      <c r="AD274" s="288"/>
      <c r="AE274" s="288"/>
      <c r="AF274" s="288"/>
      <c r="AG274" s="288"/>
      <c r="AH274" s="289"/>
    </row>
    <row r="275" spans="1:34" s="82" customFormat="1" ht="51" x14ac:dyDescent="0.25">
      <c r="A275" s="80" t="s">
        <v>508</v>
      </c>
      <c r="B275" s="38" t="s">
        <v>70</v>
      </c>
      <c r="C275" s="283" t="s">
        <v>701</v>
      </c>
      <c r="D275" s="283" t="s">
        <v>564</v>
      </c>
      <c r="E275" s="283" t="s">
        <v>88</v>
      </c>
      <c r="F275" s="39">
        <v>45658</v>
      </c>
      <c r="G275" s="40">
        <v>46752</v>
      </c>
      <c r="H275" s="55"/>
      <c r="I275" s="55"/>
      <c r="J275" s="55"/>
      <c r="K275" s="55"/>
      <c r="L275" s="55"/>
      <c r="M275" s="55"/>
      <c r="N275" s="55"/>
      <c r="O275" s="55"/>
      <c r="P275" s="55"/>
      <c r="Q275" s="55"/>
      <c r="R275" s="55"/>
      <c r="S275" s="55"/>
      <c r="T275" s="55"/>
      <c r="U275" s="55"/>
      <c r="V275" s="55"/>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25.5" x14ac:dyDescent="0.25">
      <c r="A276" s="34" t="s">
        <v>410</v>
      </c>
      <c r="B276" s="38" t="s">
        <v>596</v>
      </c>
      <c r="C276" s="277"/>
      <c r="D276" s="277"/>
      <c r="E276" s="277"/>
      <c r="F276" s="47">
        <v>45658</v>
      </c>
      <c r="G276" s="48">
        <v>46752</v>
      </c>
      <c r="H276" s="33"/>
      <c r="I276" s="33"/>
      <c r="J276" s="33"/>
      <c r="K276" s="33"/>
      <c r="L276" s="33"/>
      <c r="M276" s="33"/>
      <c r="N276" s="33"/>
      <c r="O276" s="33"/>
      <c r="P276" s="33"/>
      <c r="Q276" s="33"/>
      <c r="R276" s="33"/>
      <c r="S276" s="33"/>
      <c r="T276" s="33"/>
      <c r="U276" s="33"/>
      <c r="V276" s="33"/>
      <c r="W276" s="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0.75" customHeight="1" x14ac:dyDescent="0.25">
      <c r="A277" s="34"/>
      <c r="B277" s="46" t="s">
        <v>761</v>
      </c>
      <c r="C277" s="278"/>
      <c r="D277" s="278"/>
      <c r="E277" s="278"/>
      <c r="F277" s="47">
        <v>45658</v>
      </c>
      <c r="G277" s="48">
        <v>46752</v>
      </c>
      <c r="H277" s="33"/>
      <c r="I277" s="33"/>
      <c r="J277" s="33"/>
      <c r="K277" s="33"/>
      <c r="L277" s="33"/>
      <c r="M277" s="33"/>
      <c r="N277" s="33"/>
      <c r="O277" s="33"/>
      <c r="P277" s="33"/>
      <c r="Q277" s="33"/>
      <c r="R277" s="33"/>
      <c r="S277" s="33"/>
      <c r="T277" s="33"/>
      <c r="U277" s="33"/>
      <c r="V277" s="33"/>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42.75" customHeight="1" x14ac:dyDescent="0.25">
      <c r="A278" s="80" t="s">
        <v>627</v>
      </c>
      <c r="B278" s="38" t="s">
        <v>89</v>
      </c>
      <c r="C278" s="283" t="s">
        <v>700</v>
      </c>
      <c r="D278" s="283" t="s">
        <v>564</v>
      </c>
      <c r="E278" s="283" t="s">
        <v>145</v>
      </c>
      <c r="F278" s="39">
        <v>45658</v>
      </c>
      <c r="G278" s="40">
        <v>46752</v>
      </c>
      <c r="H278" s="55"/>
      <c r="I278" s="55"/>
      <c r="J278" s="55"/>
      <c r="K278" s="55"/>
      <c r="L278" s="55"/>
      <c r="M278" s="55"/>
      <c r="N278" s="55"/>
      <c r="O278" s="55"/>
      <c r="P278" s="55"/>
      <c r="Q278" s="55"/>
      <c r="R278" s="55"/>
      <c r="S278" s="55"/>
      <c r="T278" s="55"/>
      <c r="U278" s="55"/>
      <c r="V278" s="55"/>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42.75" customHeight="1" x14ac:dyDescent="0.25">
      <c r="A279" s="34" t="s">
        <v>418</v>
      </c>
      <c r="B279" s="38" t="s">
        <v>666</v>
      </c>
      <c r="C279" s="277"/>
      <c r="D279" s="277"/>
      <c r="E279" s="277"/>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3.5" customHeight="1" x14ac:dyDescent="0.25">
      <c r="A280" s="34"/>
      <c r="B280" s="46" t="s">
        <v>762</v>
      </c>
      <c r="C280" s="278"/>
      <c r="D280" s="278"/>
      <c r="E280" s="278"/>
      <c r="F280" s="47">
        <v>45658</v>
      </c>
      <c r="G280" s="48">
        <v>46752</v>
      </c>
      <c r="H280" s="33"/>
      <c r="I280" s="33"/>
      <c r="J280" s="33"/>
      <c r="K280" s="33"/>
      <c r="L280" s="33"/>
      <c r="M280" s="33"/>
      <c r="N280" s="33"/>
      <c r="O280" s="33"/>
      <c r="P280" s="33"/>
      <c r="Q280" s="33"/>
      <c r="R280" s="33"/>
      <c r="S280" s="33"/>
      <c r="T280" s="33"/>
      <c r="U280" s="33"/>
      <c r="V280" s="33"/>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82" customFormat="1" ht="50.25" customHeight="1" x14ac:dyDescent="0.25">
      <c r="A281" s="80">
        <v>52</v>
      </c>
      <c r="B281" s="38" t="s">
        <v>71</v>
      </c>
      <c r="C281" s="283" t="s">
        <v>700</v>
      </c>
      <c r="D281" s="283" t="s">
        <v>564</v>
      </c>
      <c r="E281" s="283" t="s">
        <v>90</v>
      </c>
      <c r="F281" s="39">
        <v>45658</v>
      </c>
      <c r="G281" s="40">
        <v>46752</v>
      </c>
      <c r="H281" s="105">
        <f>I281+J281+K281+L281</f>
        <v>250</v>
      </c>
      <c r="I281" s="105">
        <f>I282+I283+I284+I285</f>
        <v>0</v>
      </c>
      <c r="J281" s="105">
        <f t="shared" ref="J281:L281" si="90">J282+J283+J284+J285</f>
        <v>0</v>
      </c>
      <c r="K281" s="106">
        <f t="shared" si="90"/>
        <v>250</v>
      </c>
      <c r="L281" s="105">
        <f t="shared" si="90"/>
        <v>0</v>
      </c>
      <c r="M281" s="105">
        <f>N281+O281+P281+Q281</f>
        <v>250</v>
      </c>
      <c r="N281" s="105">
        <f>N282+N283+N284+N285</f>
        <v>0</v>
      </c>
      <c r="O281" s="105">
        <f t="shared" ref="O281:Q281" si="91">O282+O283+O284+O285</f>
        <v>0</v>
      </c>
      <c r="P281" s="105">
        <f t="shared" si="91"/>
        <v>250</v>
      </c>
      <c r="Q281" s="105">
        <f t="shared" si="91"/>
        <v>0</v>
      </c>
      <c r="R281" s="105">
        <f>S281+T281+U281+V281</f>
        <v>250</v>
      </c>
      <c r="S281" s="105">
        <f>S282+S283+S284+S285</f>
        <v>0</v>
      </c>
      <c r="T281" s="105">
        <f t="shared" ref="T281:V281" si="92">T282+T283+T284+T285</f>
        <v>0</v>
      </c>
      <c r="U281" s="105">
        <f t="shared" si="92"/>
        <v>250</v>
      </c>
      <c r="V281" s="106">
        <f t="shared" si="92"/>
        <v>0</v>
      </c>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37.5" customHeight="1" x14ac:dyDescent="0.25">
      <c r="A282" s="34" t="s">
        <v>419</v>
      </c>
      <c r="B282" s="46" t="s">
        <v>690</v>
      </c>
      <c r="C282" s="277"/>
      <c r="D282" s="277"/>
      <c r="E282" s="277"/>
      <c r="F282" s="47">
        <v>45658</v>
      </c>
      <c r="G282" s="48">
        <v>46752</v>
      </c>
      <c r="H282" s="108">
        <f t="shared" ref="H282:H285" si="93">I282+J282+K282+L282</f>
        <v>30</v>
      </c>
      <c r="I282" s="108">
        <v>0</v>
      </c>
      <c r="J282" s="108">
        <v>0</v>
      </c>
      <c r="K282" s="109">
        <v>30</v>
      </c>
      <c r="L282" s="108">
        <v>0</v>
      </c>
      <c r="M282" s="108">
        <f t="shared" ref="M282:M285" si="94">N282+O282+P282+Q282</f>
        <v>30</v>
      </c>
      <c r="N282" s="108">
        <v>0</v>
      </c>
      <c r="O282" s="108">
        <v>0</v>
      </c>
      <c r="P282" s="108">
        <v>30</v>
      </c>
      <c r="Q282" s="108">
        <v>0</v>
      </c>
      <c r="R282" s="108">
        <f t="shared" ref="R282:R284" si="95">S282+T282+U282+V282</f>
        <v>30</v>
      </c>
      <c r="S282" s="108">
        <v>0</v>
      </c>
      <c r="T282" s="108">
        <v>0</v>
      </c>
      <c r="U282" s="108">
        <v>30</v>
      </c>
      <c r="V282" s="109">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38.25" customHeight="1" x14ac:dyDescent="0.25">
      <c r="A283" s="34" t="s">
        <v>643</v>
      </c>
      <c r="B283" s="46" t="s">
        <v>691</v>
      </c>
      <c r="C283" s="277"/>
      <c r="D283" s="277"/>
      <c r="E283" s="277"/>
      <c r="F283" s="47">
        <v>45658</v>
      </c>
      <c r="G283" s="48">
        <v>46752</v>
      </c>
      <c r="H283" s="108">
        <f t="shared" si="93"/>
        <v>35</v>
      </c>
      <c r="I283" s="108">
        <v>0</v>
      </c>
      <c r="J283" s="108">
        <v>0</v>
      </c>
      <c r="K283" s="109">
        <v>35</v>
      </c>
      <c r="L283" s="108">
        <v>0</v>
      </c>
      <c r="M283" s="108">
        <f t="shared" si="94"/>
        <v>35</v>
      </c>
      <c r="N283" s="108">
        <v>0</v>
      </c>
      <c r="O283" s="108">
        <v>0</v>
      </c>
      <c r="P283" s="108">
        <v>35</v>
      </c>
      <c r="Q283" s="108">
        <v>0</v>
      </c>
      <c r="R283" s="108">
        <f t="shared" si="95"/>
        <v>35</v>
      </c>
      <c r="S283" s="108">
        <v>0</v>
      </c>
      <c r="T283" s="108">
        <v>0</v>
      </c>
      <c r="U283" s="108">
        <v>35</v>
      </c>
      <c r="V283" s="10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82" customFormat="1" ht="38.25" x14ac:dyDescent="0.25">
      <c r="A284" s="34" t="s">
        <v>644</v>
      </c>
      <c r="B284" s="46" t="s">
        <v>331</v>
      </c>
      <c r="C284" s="277"/>
      <c r="D284" s="277"/>
      <c r="E284" s="277"/>
      <c r="F284" s="47">
        <v>45658</v>
      </c>
      <c r="G284" s="48">
        <v>46752</v>
      </c>
      <c r="H284" s="108">
        <v>185</v>
      </c>
      <c r="I284" s="108">
        <v>0</v>
      </c>
      <c r="J284" s="108">
        <v>0</v>
      </c>
      <c r="K284" s="109">
        <v>185</v>
      </c>
      <c r="L284" s="108">
        <v>0</v>
      </c>
      <c r="M284" s="108">
        <f t="shared" si="94"/>
        <v>185</v>
      </c>
      <c r="N284" s="108">
        <v>0</v>
      </c>
      <c r="O284" s="108">
        <v>0</v>
      </c>
      <c r="P284" s="108">
        <v>185</v>
      </c>
      <c r="Q284" s="108">
        <v>0</v>
      </c>
      <c r="R284" s="108">
        <f t="shared" si="95"/>
        <v>185</v>
      </c>
      <c r="S284" s="108">
        <v>0</v>
      </c>
      <c r="T284" s="108">
        <v>0</v>
      </c>
      <c r="U284" s="108">
        <v>185</v>
      </c>
      <c r="V284" s="109">
        <v>0</v>
      </c>
      <c r="W284" s="74" t="s">
        <v>17</v>
      </c>
      <c r="X284" s="74" t="s">
        <v>17</v>
      </c>
      <c r="Y284" s="74" t="s">
        <v>17</v>
      </c>
      <c r="Z284" s="74" t="s">
        <v>17</v>
      </c>
      <c r="AA284" s="74" t="s">
        <v>17</v>
      </c>
      <c r="AB284" s="74" t="s">
        <v>17</v>
      </c>
      <c r="AC284" s="74" t="s">
        <v>17</v>
      </c>
      <c r="AD284" s="74" t="s">
        <v>17</v>
      </c>
      <c r="AE284" s="74" t="s">
        <v>17</v>
      </c>
      <c r="AF284" s="74" t="s">
        <v>17</v>
      </c>
      <c r="AG284" s="74" t="s">
        <v>17</v>
      </c>
      <c r="AH284" s="74" t="s">
        <v>17</v>
      </c>
    </row>
    <row r="285" spans="1:34" s="26" customFormat="1" ht="38.25" x14ac:dyDescent="0.25">
      <c r="A285" s="34" t="s">
        <v>645</v>
      </c>
      <c r="B285" s="46" t="s">
        <v>343</v>
      </c>
      <c r="C285" s="277"/>
      <c r="D285" s="277"/>
      <c r="E285" s="277"/>
      <c r="F285" s="47">
        <v>45658</v>
      </c>
      <c r="G285" s="48">
        <v>46752</v>
      </c>
      <c r="H285" s="108">
        <f t="shared" si="93"/>
        <v>0</v>
      </c>
      <c r="I285" s="108">
        <v>0</v>
      </c>
      <c r="J285" s="108">
        <v>0</v>
      </c>
      <c r="K285" s="109">
        <v>0</v>
      </c>
      <c r="L285" s="108">
        <v>0</v>
      </c>
      <c r="M285" s="108">
        <f t="shared" si="94"/>
        <v>0</v>
      </c>
      <c r="N285" s="108">
        <v>0</v>
      </c>
      <c r="O285" s="108">
        <v>0</v>
      </c>
      <c r="P285" s="108">
        <v>0</v>
      </c>
      <c r="Q285" s="108">
        <v>0</v>
      </c>
      <c r="R285" s="108">
        <v>0</v>
      </c>
      <c r="S285" s="108">
        <v>0</v>
      </c>
      <c r="T285" s="108">
        <v>0</v>
      </c>
      <c r="U285" s="108">
        <v>0</v>
      </c>
      <c r="V285" s="109">
        <v>0</v>
      </c>
      <c r="W285" s="74" t="s">
        <v>17</v>
      </c>
      <c r="X285" s="74" t="s">
        <v>17</v>
      </c>
      <c r="Y285" s="74"/>
      <c r="Z285" s="74"/>
      <c r="AA285" s="74"/>
      <c r="AB285" s="74"/>
      <c r="AC285" s="74"/>
      <c r="AD285" s="74"/>
      <c r="AE285" s="74"/>
      <c r="AF285" s="74"/>
      <c r="AG285" s="74"/>
      <c r="AH285" s="74"/>
    </row>
    <row r="286" spans="1:34" s="26" customFormat="1" ht="38.25" x14ac:dyDescent="0.25">
      <c r="A286" s="34"/>
      <c r="B286" s="46" t="s">
        <v>763</v>
      </c>
      <c r="C286" s="278"/>
      <c r="D286" s="278"/>
      <c r="E286" s="278"/>
      <c r="F286" s="47">
        <v>45658</v>
      </c>
      <c r="G286" s="48">
        <v>46752</v>
      </c>
      <c r="H286" s="107"/>
      <c r="I286" s="107"/>
      <c r="J286" s="107"/>
      <c r="K286" s="33"/>
      <c r="L286" s="107"/>
      <c r="M286" s="107"/>
      <c r="N286" s="107"/>
      <c r="O286" s="107"/>
      <c r="P286" s="107"/>
      <c r="Q286" s="107"/>
      <c r="R286" s="107"/>
      <c r="S286" s="107"/>
      <c r="T286" s="107"/>
      <c r="U286" s="107"/>
      <c r="V286" s="33"/>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26" customFormat="1" ht="96.75" customHeight="1" x14ac:dyDescent="0.25">
      <c r="A287" s="80" t="s">
        <v>509</v>
      </c>
      <c r="B287" s="38" t="s">
        <v>72</v>
      </c>
      <c r="C287" s="283" t="s">
        <v>700</v>
      </c>
      <c r="D287" s="283" t="s">
        <v>564</v>
      </c>
      <c r="E287" s="283" t="s">
        <v>91</v>
      </c>
      <c r="F287" s="39">
        <v>45658</v>
      </c>
      <c r="G287" s="40">
        <v>46752</v>
      </c>
      <c r="H287" s="76">
        <f t="shared" ref="H287:V287" si="96">H288</f>
        <v>150</v>
      </c>
      <c r="I287" s="76">
        <f t="shared" si="96"/>
        <v>0</v>
      </c>
      <c r="J287" s="76">
        <f t="shared" si="96"/>
        <v>0</v>
      </c>
      <c r="K287" s="77">
        <f t="shared" si="96"/>
        <v>150</v>
      </c>
      <c r="L287" s="76">
        <f t="shared" si="96"/>
        <v>0</v>
      </c>
      <c r="M287" s="76">
        <f t="shared" si="96"/>
        <v>150</v>
      </c>
      <c r="N287" s="76">
        <f t="shared" si="96"/>
        <v>0</v>
      </c>
      <c r="O287" s="76">
        <f t="shared" si="96"/>
        <v>0</v>
      </c>
      <c r="P287" s="76">
        <f t="shared" si="96"/>
        <v>150</v>
      </c>
      <c r="Q287" s="76">
        <f t="shared" si="96"/>
        <v>0</v>
      </c>
      <c r="R287" s="76">
        <f t="shared" si="96"/>
        <v>150</v>
      </c>
      <c r="S287" s="76">
        <f t="shared" si="96"/>
        <v>0</v>
      </c>
      <c r="T287" s="76">
        <f t="shared" si="96"/>
        <v>0</v>
      </c>
      <c r="U287" s="76">
        <f t="shared" si="96"/>
        <v>150</v>
      </c>
      <c r="V287" s="77">
        <f t="shared" si="96"/>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25.5" x14ac:dyDescent="0.25">
      <c r="A288" s="34" t="s">
        <v>411</v>
      </c>
      <c r="B288" s="38" t="s">
        <v>597</v>
      </c>
      <c r="C288" s="277"/>
      <c r="D288" s="277"/>
      <c r="E288" s="313"/>
      <c r="F288" s="47">
        <v>45658</v>
      </c>
      <c r="G288" s="48">
        <v>46752</v>
      </c>
      <c r="H288" s="49">
        <f>I288+J288+K288+L288</f>
        <v>150</v>
      </c>
      <c r="I288" s="49">
        <v>0</v>
      </c>
      <c r="J288" s="49">
        <v>0</v>
      </c>
      <c r="K288" s="49">
        <v>150</v>
      </c>
      <c r="L288" s="49">
        <v>0</v>
      </c>
      <c r="M288" s="49">
        <f>N288+O288+P288+Q288</f>
        <v>150</v>
      </c>
      <c r="N288" s="49">
        <v>0</v>
      </c>
      <c r="O288" s="49">
        <v>0</v>
      </c>
      <c r="P288" s="49">
        <v>150</v>
      </c>
      <c r="Q288" s="49">
        <v>0</v>
      </c>
      <c r="R288" s="49">
        <f>S288+T288+U288+V288</f>
        <v>150</v>
      </c>
      <c r="S288" s="49">
        <v>0</v>
      </c>
      <c r="T288" s="49">
        <v>0</v>
      </c>
      <c r="U288" s="49">
        <v>150</v>
      </c>
      <c r="V288" s="49">
        <v>0</v>
      </c>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38.25" x14ac:dyDescent="0.25">
      <c r="A289" s="34"/>
      <c r="B289" s="46" t="s">
        <v>764</v>
      </c>
      <c r="C289" s="278"/>
      <c r="D289" s="278"/>
      <c r="E289" s="314"/>
      <c r="F289" s="47">
        <v>45658</v>
      </c>
      <c r="G289" s="48">
        <v>46752</v>
      </c>
      <c r="H289" s="33"/>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5" customFormat="1" ht="51" x14ac:dyDescent="0.25">
      <c r="A290" s="80" t="s">
        <v>510</v>
      </c>
      <c r="B290" s="38" t="s">
        <v>73</v>
      </c>
      <c r="C290" s="283" t="s">
        <v>700</v>
      </c>
      <c r="D290" s="283" t="s">
        <v>564</v>
      </c>
      <c r="E290" s="283" t="s">
        <v>92</v>
      </c>
      <c r="F290" s="39">
        <v>45658</v>
      </c>
      <c r="G290" s="40">
        <v>46752</v>
      </c>
      <c r="H290" s="55"/>
      <c r="I290" s="55"/>
      <c r="J290" s="55"/>
      <c r="K290" s="55"/>
      <c r="L290" s="55"/>
      <c r="M290" s="55"/>
      <c r="N290" s="55"/>
      <c r="O290" s="55"/>
      <c r="P290" s="55"/>
      <c r="Q290" s="55"/>
      <c r="R290" s="55"/>
      <c r="S290" s="55"/>
      <c r="T290" s="55"/>
      <c r="U290" s="55"/>
      <c r="V290" s="55"/>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 customFormat="1" ht="38.25" x14ac:dyDescent="0.25">
      <c r="A291" s="34" t="s">
        <v>420</v>
      </c>
      <c r="B291" s="38" t="s">
        <v>668</v>
      </c>
      <c r="C291" s="277"/>
      <c r="D291" s="277"/>
      <c r="E291" s="277"/>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2" customFormat="1" ht="38.25" x14ac:dyDescent="0.25">
      <c r="A292" s="34"/>
      <c r="B292" s="46" t="s">
        <v>765</v>
      </c>
      <c r="C292" s="278"/>
      <c r="D292" s="278"/>
      <c r="E292" s="278"/>
      <c r="F292" s="47">
        <v>45658</v>
      </c>
      <c r="G292" s="48">
        <v>46752</v>
      </c>
      <c r="H292" s="33"/>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82" customFormat="1" ht="89.25" x14ac:dyDescent="0.25">
      <c r="A293" s="169" t="s">
        <v>511</v>
      </c>
      <c r="B293" s="38" t="s">
        <v>667</v>
      </c>
      <c r="C293" s="283" t="s">
        <v>700</v>
      </c>
      <c r="D293" s="283" t="s">
        <v>564</v>
      </c>
      <c r="E293" s="283"/>
      <c r="F293" s="103">
        <v>45658</v>
      </c>
      <c r="G293" s="104">
        <v>46752</v>
      </c>
      <c r="H293" s="76">
        <f>H294</f>
        <v>203.4</v>
      </c>
      <c r="I293" s="76">
        <f t="shared" ref="I293:J293" si="97">I294</f>
        <v>0</v>
      </c>
      <c r="J293" s="76">
        <f t="shared" si="97"/>
        <v>199.3</v>
      </c>
      <c r="K293" s="77">
        <f>K294</f>
        <v>4.0999999999999996</v>
      </c>
      <c r="L293" s="76">
        <f>L294</f>
        <v>0</v>
      </c>
      <c r="M293" s="76">
        <f>M294</f>
        <v>188.70000000000002</v>
      </c>
      <c r="N293" s="76">
        <f t="shared" ref="N293" si="98">N294</f>
        <v>0</v>
      </c>
      <c r="O293" s="76">
        <f>O294</f>
        <v>184.9</v>
      </c>
      <c r="P293" s="76">
        <f>P294</f>
        <v>3.8</v>
      </c>
      <c r="Q293" s="76">
        <f>Q294</f>
        <v>0</v>
      </c>
      <c r="R293" s="76">
        <f>R294</f>
        <v>188.70000000000002</v>
      </c>
      <c r="S293" s="76">
        <f t="shared" ref="S293" si="99">S294</f>
        <v>0</v>
      </c>
      <c r="T293" s="76">
        <f>T294</f>
        <v>184.9</v>
      </c>
      <c r="U293" s="76">
        <f>U294</f>
        <v>3.8</v>
      </c>
      <c r="V293" s="170">
        <f>V294</f>
        <v>0</v>
      </c>
      <c r="W293" s="167"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55.5" customHeight="1" x14ac:dyDescent="0.25">
      <c r="A294" s="171" t="s">
        <v>421</v>
      </c>
      <c r="B294" s="46" t="s">
        <v>669</v>
      </c>
      <c r="C294" s="277"/>
      <c r="D294" s="277"/>
      <c r="E294" s="313"/>
      <c r="F294" s="110">
        <v>45658</v>
      </c>
      <c r="G294" s="111">
        <v>46752</v>
      </c>
      <c r="H294" s="97">
        <f>J294+K294</f>
        <v>203.4</v>
      </c>
      <c r="I294" s="97">
        <v>0</v>
      </c>
      <c r="J294" s="97">
        <v>199.3</v>
      </c>
      <c r="K294" s="78">
        <v>4.0999999999999996</v>
      </c>
      <c r="L294" s="97">
        <v>0</v>
      </c>
      <c r="M294" s="97">
        <f>O294+P294</f>
        <v>188.70000000000002</v>
      </c>
      <c r="N294" s="97">
        <v>0</v>
      </c>
      <c r="O294" s="97">
        <v>184.9</v>
      </c>
      <c r="P294" s="97">
        <v>3.8</v>
      </c>
      <c r="Q294" s="97">
        <v>0</v>
      </c>
      <c r="R294" s="97">
        <f>T294+U294</f>
        <v>188.70000000000002</v>
      </c>
      <c r="S294" s="97">
        <v>0</v>
      </c>
      <c r="T294" s="97">
        <v>184.9</v>
      </c>
      <c r="U294" s="97">
        <v>3.8</v>
      </c>
      <c r="V294" s="172">
        <v>0</v>
      </c>
      <c r="W294" s="173" t="s">
        <v>17</v>
      </c>
      <c r="X294" s="74" t="s">
        <v>17</v>
      </c>
      <c r="Y294" s="74" t="s">
        <v>17</v>
      </c>
      <c r="Z294" s="74" t="s">
        <v>17</v>
      </c>
      <c r="AA294" s="74" t="s">
        <v>17</v>
      </c>
      <c r="AB294" s="74" t="s">
        <v>17</v>
      </c>
      <c r="AC294" s="74" t="s">
        <v>17</v>
      </c>
      <c r="AD294" s="74" t="s">
        <v>17</v>
      </c>
      <c r="AE294" s="74" t="s">
        <v>17</v>
      </c>
      <c r="AF294" s="74" t="s">
        <v>17</v>
      </c>
      <c r="AG294" s="74" t="s">
        <v>17</v>
      </c>
      <c r="AH294" s="74" t="s">
        <v>17</v>
      </c>
    </row>
    <row r="295" spans="1:35" s="26" customFormat="1" ht="39.75" customHeight="1" x14ac:dyDescent="0.25">
      <c r="A295" s="171"/>
      <c r="B295" s="46" t="s">
        <v>766</v>
      </c>
      <c r="C295" s="278"/>
      <c r="D295" s="278"/>
      <c r="E295" s="314"/>
      <c r="F295" s="174"/>
      <c r="G295" s="174"/>
      <c r="H295" s="33"/>
      <c r="I295" s="33"/>
      <c r="J295" s="33"/>
      <c r="K295" s="33"/>
      <c r="L295" s="33"/>
      <c r="M295" s="33"/>
      <c r="N295" s="33"/>
      <c r="O295" s="33"/>
      <c r="P295" s="33"/>
      <c r="Q295" s="33"/>
      <c r="R295" s="33"/>
      <c r="S295" s="33"/>
      <c r="T295" s="33"/>
      <c r="U295" s="33"/>
      <c r="V295" s="33"/>
      <c r="W295" s="74" t="s">
        <v>17</v>
      </c>
      <c r="X295" s="74" t="s">
        <v>17</v>
      </c>
      <c r="Y295" s="74" t="s">
        <v>17</v>
      </c>
      <c r="Z295" s="74" t="s">
        <v>17</v>
      </c>
      <c r="AA295" s="74" t="s">
        <v>17</v>
      </c>
      <c r="AB295" s="74" t="s">
        <v>17</v>
      </c>
      <c r="AC295" s="74" t="s">
        <v>17</v>
      </c>
      <c r="AD295" s="74" t="s">
        <v>17</v>
      </c>
      <c r="AE295" s="74" t="s">
        <v>17</v>
      </c>
      <c r="AF295" s="74" t="s">
        <v>17</v>
      </c>
      <c r="AG295" s="74" t="s">
        <v>17</v>
      </c>
      <c r="AH295" s="74" t="s">
        <v>17</v>
      </c>
    </row>
    <row r="296" spans="1:35" s="26" customFormat="1" ht="15.75" x14ac:dyDescent="0.25">
      <c r="A296" s="280" t="s">
        <v>93</v>
      </c>
      <c r="B296" s="359"/>
      <c r="C296" s="360"/>
      <c r="D296" s="19"/>
      <c r="E296" s="19"/>
      <c r="F296" s="222"/>
      <c r="G296" s="214"/>
      <c r="H296" s="215">
        <f>J296+K296+L296</f>
        <v>4412.6000000000004</v>
      </c>
      <c r="I296" s="215">
        <f>I217+I226+I251+I265+I281+I287</f>
        <v>0</v>
      </c>
      <c r="J296" s="215">
        <f>J293</f>
        <v>199.3</v>
      </c>
      <c r="K296" s="215">
        <f>K217+K226+K251+K265+K281+K287+K293</f>
        <v>4213.3</v>
      </c>
      <c r="L296" s="215">
        <f>L217+L226+L251+L265+L281+L287</f>
        <v>0</v>
      </c>
      <c r="M296" s="215">
        <f>N296+O296+P296+Q296</f>
        <v>1638.7</v>
      </c>
      <c r="N296" s="215">
        <f>N217+N226+N251+N265+N281+N287</f>
        <v>0</v>
      </c>
      <c r="O296" s="215">
        <f>O293</f>
        <v>184.9</v>
      </c>
      <c r="P296" s="215">
        <f>P217+P226+P251+P265+P281+P287+P293</f>
        <v>1453.8</v>
      </c>
      <c r="Q296" s="215">
        <f>Q217+Q226+Q251+Q265+Q281+Q287</f>
        <v>0</v>
      </c>
      <c r="R296" s="215">
        <f>S296+T296+U296+V296</f>
        <v>1638.7</v>
      </c>
      <c r="S296" s="215">
        <f>S217+S226+S251+S265+S281+S287</f>
        <v>0</v>
      </c>
      <c r="T296" s="215">
        <f>T293</f>
        <v>184.9</v>
      </c>
      <c r="U296" s="215">
        <f>U217+U226+U251+U265+U281+U287+U293</f>
        <v>1453.8</v>
      </c>
      <c r="V296" s="215">
        <f>V217+V226+V251+V265+V281+V287</f>
        <v>0</v>
      </c>
      <c r="W296" s="13"/>
      <c r="X296" s="13"/>
      <c r="Y296" s="13"/>
      <c r="Z296" s="13"/>
      <c r="AA296" s="13"/>
      <c r="AB296" s="13"/>
      <c r="AC296" s="13"/>
      <c r="AD296" s="13"/>
      <c r="AE296" s="13"/>
      <c r="AF296" s="13"/>
      <c r="AG296" s="13"/>
      <c r="AH296" s="13"/>
    </row>
    <row r="297" spans="1:35" s="26" customFormat="1" ht="15.75" x14ac:dyDescent="0.25">
      <c r="A297" s="290" t="s">
        <v>396</v>
      </c>
      <c r="B297" s="291"/>
      <c r="C297" s="291"/>
      <c r="D297" s="291"/>
      <c r="E297" s="291"/>
      <c r="F297" s="291"/>
      <c r="G297" s="291"/>
      <c r="H297" s="291"/>
      <c r="I297" s="291"/>
      <c r="J297" s="291"/>
      <c r="K297" s="291"/>
      <c r="L297" s="291"/>
      <c r="M297" s="291"/>
      <c r="N297" s="291"/>
      <c r="O297" s="291"/>
      <c r="P297" s="291"/>
      <c r="Q297" s="291"/>
      <c r="R297" s="291"/>
      <c r="S297" s="291"/>
      <c r="T297" s="291"/>
      <c r="U297" s="291"/>
      <c r="V297" s="291"/>
      <c r="W297" s="291"/>
      <c r="X297" s="291"/>
      <c r="Y297" s="291"/>
      <c r="Z297" s="291"/>
      <c r="AA297" s="291"/>
      <c r="AB297" s="291"/>
      <c r="AC297" s="291"/>
      <c r="AD297" s="291"/>
      <c r="AE297" s="291"/>
      <c r="AF297" s="291"/>
      <c r="AG297" s="291"/>
      <c r="AH297" s="292"/>
    </row>
    <row r="298" spans="1:35" s="82" customFormat="1" ht="15.75" x14ac:dyDescent="0.25">
      <c r="A298" s="223"/>
      <c r="B298" s="287" t="s">
        <v>469</v>
      </c>
      <c r="C298" s="288"/>
      <c r="D298" s="288"/>
      <c r="E298" s="288"/>
      <c r="F298" s="288"/>
      <c r="G298" s="288"/>
      <c r="H298" s="288"/>
      <c r="I298" s="288"/>
      <c r="J298" s="288"/>
      <c r="K298" s="288"/>
      <c r="L298" s="288"/>
      <c r="M298" s="288"/>
      <c r="N298" s="288"/>
      <c r="O298" s="288"/>
      <c r="P298" s="288"/>
      <c r="Q298" s="288"/>
      <c r="R298" s="288"/>
      <c r="S298" s="288"/>
      <c r="T298" s="288"/>
      <c r="U298" s="288"/>
      <c r="V298" s="288"/>
      <c r="W298" s="288"/>
      <c r="X298" s="288"/>
      <c r="Y298" s="288"/>
      <c r="Z298" s="288"/>
      <c r="AA298" s="288"/>
      <c r="AB298" s="288"/>
      <c r="AC298" s="288"/>
      <c r="AD298" s="288"/>
      <c r="AE298" s="288"/>
      <c r="AF298" s="288"/>
      <c r="AG298" s="288"/>
      <c r="AH298" s="289"/>
    </row>
    <row r="299" spans="1:35" s="26" customFormat="1" ht="38.25" x14ac:dyDescent="0.25">
      <c r="A299" s="80" t="s">
        <v>512</v>
      </c>
      <c r="B299" s="38" t="s">
        <v>74</v>
      </c>
      <c r="C299" s="273" t="s">
        <v>702</v>
      </c>
      <c r="D299" s="273" t="s">
        <v>544</v>
      </c>
      <c r="E299" s="283" t="s">
        <v>337</v>
      </c>
      <c r="F299" s="47">
        <v>45658</v>
      </c>
      <c r="G299" s="48">
        <v>46752</v>
      </c>
      <c r="H299" s="77">
        <f t="shared" ref="H299" si="100">H300</f>
        <v>0</v>
      </c>
      <c r="I299" s="77">
        <f>I300+I301+I302</f>
        <v>0</v>
      </c>
      <c r="J299" s="77">
        <f t="shared" ref="J299:L299" si="101">J300+J301+J302</f>
        <v>0</v>
      </c>
      <c r="K299" s="77">
        <f t="shared" si="101"/>
        <v>0</v>
      </c>
      <c r="L299" s="77">
        <f t="shared" si="101"/>
        <v>0</v>
      </c>
      <c r="M299" s="77">
        <f t="shared" ref="M299" si="102">M300</f>
        <v>0</v>
      </c>
      <c r="N299" s="77">
        <f>N300+N301+N302</f>
        <v>0</v>
      </c>
      <c r="O299" s="77">
        <f t="shared" ref="O299:Q299" si="103">O300+O301+O302</f>
        <v>0</v>
      </c>
      <c r="P299" s="77">
        <f t="shared" si="103"/>
        <v>0</v>
      </c>
      <c r="Q299" s="77">
        <f t="shared" si="103"/>
        <v>0</v>
      </c>
      <c r="R299" s="77">
        <f t="shared" ref="R299" si="104">R300</f>
        <v>0</v>
      </c>
      <c r="S299" s="77">
        <f>S300+S301+S302</f>
        <v>0</v>
      </c>
      <c r="T299" s="77">
        <f t="shared" ref="T299:V299" si="105">T300+T301+T302</f>
        <v>0</v>
      </c>
      <c r="U299" s="77">
        <f t="shared" si="105"/>
        <v>0</v>
      </c>
      <c r="V299" s="77">
        <f t="shared" si="105"/>
        <v>0</v>
      </c>
      <c r="W299" s="71" t="s">
        <v>17</v>
      </c>
      <c r="X299" s="71" t="s">
        <v>17</v>
      </c>
      <c r="Y299" s="71" t="s">
        <v>17</v>
      </c>
      <c r="Z299" s="71" t="s">
        <v>17</v>
      </c>
      <c r="AA299" s="71" t="s">
        <v>17</v>
      </c>
      <c r="AB299" s="71" t="s">
        <v>17</v>
      </c>
      <c r="AC299" s="71" t="s">
        <v>17</v>
      </c>
      <c r="AD299" s="71" t="s">
        <v>17</v>
      </c>
      <c r="AE299" s="71" t="s">
        <v>17</v>
      </c>
      <c r="AF299" s="71" t="s">
        <v>17</v>
      </c>
      <c r="AG299" s="71" t="s">
        <v>17</v>
      </c>
      <c r="AH299" s="71" t="s">
        <v>17</v>
      </c>
    </row>
    <row r="300" spans="1:35" s="26" customFormat="1" ht="51" x14ac:dyDescent="0.25">
      <c r="A300" s="34" t="s">
        <v>422</v>
      </c>
      <c r="B300" s="46" t="s">
        <v>219</v>
      </c>
      <c r="C300" s="277"/>
      <c r="D300" s="277"/>
      <c r="E300" s="277"/>
      <c r="F300" s="47">
        <v>45658</v>
      </c>
      <c r="G300" s="48">
        <v>46752</v>
      </c>
      <c r="H300" s="49">
        <f>I300+J300+K300+L300</f>
        <v>0</v>
      </c>
      <c r="I300" s="49">
        <v>0</v>
      </c>
      <c r="J300" s="49">
        <v>0</v>
      </c>
      <c r="K300" s="49">
        <v>0</v>
      </c>
      <c r="L300" s="49">
        <v>0</v>
      </c>
      <c r="M300" s="49">
        <f>N300+O300+P300+Q300</f>
        <v>0</v>
      </c>
      <c r="N300" s="49">
        <v>0</v>
      </c>
      <c r="O300" s="49">
        <v>0</v>
      </c>
      <c r="P300" s="49">
        <v>0</v>
      </c>
      <c r="Q300" s="49">
        <v>0</v>
      </c>
      <c r="R300" s="49">
        <f>S300+T300+U300+V300</f>
        <v>0</v>
      </c>
      <c r="S300" s="49">
        <v>0</v>
      </c>
      <c r="T300" s="49">
        <v>0</v>
      </c>
      <c r="U300" s="49">
        <v>0</v>
      </c>
      <c r="V300" s="49">
        <v>0</v>
      </c>
      <c r="W300" s="71" t="s">
        <v>17</v>
      </c>
      <c r="X300" s="71" t="s">
        <v>17</v>
      </c>
      <c r="Y300" s="71" t="s">
        <v>17</v>
      </c>
      <c r="Z300" s="71" t="s">
        <v>17</v>
      </c>
      <c r="AA300" s="71" t="s">
        <v>17</v>
      </c>
      <c r="AB300" s="71" t="s">
        <v>17</v>
      </c>
      <c r="AC300" s="71" t="s">
        <v>17</v>
      </c>
      <c r="AD300" s="71" t="s">
        <v>17</v>
      </c>
      <c r="AE300" s="71" t="s">
        <v>17</v>
      </c>
      <c r="AF300" s="71" t="s">
        <v>17</v>
      </c>
      <c r="AG300" s="71" t="s">
        <v>17</v>
      </c>
      <c r="AH300" s="71" t="s">
        <v>17</v>
      </c>
    </row>
    <row r="301" spans="1:35" s="26" customFormat="1" ht="38.25" x14ac:dyDescent="0.25">
      <c r="A301" s="34" t="s">
        <v>513</v>
      </c>
      <c r="B301" s="46" t="s">
        <v>220</v>
      </c>
      <c r="C301" s="277"/>
      <c r="D301" s="277"/>
      <c r="E301" s="277"/>
      <c r="F301" s="47">
        <v>45658</v>
      </c>
      <c r="G301" s="48">
        <v>46752</v>
      </c>
      <c r="H301" s="33"/>
      <c r="I301" s="33"/>
      <c r="J301" s="33"/>
      <c r="K301" s="33"/>
      <c r="L301" s="72"/>
      <c r="M301" s="33"/>
      <c r="N301" s="33"/>
      <c r="O301" s="33"/>
      <c r="P301" s="33"/>
      <c r="Q301" s="72"/>
      <c r="R301" s="33"/>
      <c r="S301" s="33"/>
      <c r="T301" s="33"/>
      <c r="U301" s="33"/>
      <c r="V301" s="72"/>
      <c r="W301" s="71" t="s">
        <v>17</v>
      </c>
      <c r="X301" s="71" t="s">
        <v>17</v>
      </c>
      <c r="Y301" s="71" t="s">
        <v>17</v>
      </c>
      <c r="Z301" s="71" t="s">
        <v>17</v>
      </c>
      <c r="AA301" s="71" t="s">
        <v>17</v>
      </c>
      <c r="AB301" s="71" t="s">
        <v>17</v>
      </c>
      <c r="AC301" s="71" t="s">
        <v>17</v>
      </c>
      <c r="AD301" s="71" t="s">
        <v>17</v>
      </c>
      <c r="AE301" s="71" t="s">
        <v>17</v>
      </c>
      <c r="AF301" s="71" t="s">
        <v>17</v>
      </c>
      <c r="AG301" s="71" t="s">
        <v>17</v>
      </c>
      <c r="AH301" s="71" t="s">
        <v>17</v>
      </c>
      <c r="AI301" s="176"/>
    </row>
    <row r="302" spans="1:35" s="26" customFormat="1" ht="114.75" x14ac:dyDescent="0.25">
      <c r="A302" s="34" t="s">
        <v>646</v>
      </c>
      <c r="B302" s="46" t="s">
        <v>221</v>
      </c>
      <c r="C302" s="277"/>
      <c r="D302" s="277"/>
      <c r="E302" s="277"/>
      <c r="F302" s="47">
        <v>45658</v>
      </c>
      <c r="G302" s="48">
        <v>46752</v>
      </c>
      <c r="H302" s="33"/>
      <c r="I302" s="33"/>
      <c r="J302" s="33"/>
      <c r="K302" s="33"/>
      <c r="L302" s="72"/>
      <c r="M302" s="33"/>
      <c r="N302" s="33"/>
      <c r="O302" s="33"/>
      <c r="P302" s="33"/>
      <c r="Q302" s="72"/>
      <c r="R302" s="33"/>
      <c r="S302" s="33"/>
      <c r="T302" s="33"/>
      <c r="U302" s="33"/>
      <c r="V302" s="72"/>
      <c r="W302" s="71" t="s">
        <v>17</v>
      </c>
      <c r="X302" s="71" t="s">
        <v>17</v>
      </c>
      <c r="Y302" s="71" t="s">
        <v>17</v>
      </c>
      <c r="Z302" s="71" t="s">
        <v>17</v>
      </c>
      <c r="AA302" s="71" t="s">
        <v>17</v>
      </c>
      <c r="AB302" s="71" t="s">
        <v>17</v>
      </c>
      <c r="AC302" s="71" t="s">
        <v>17</v>
      </c>
      <c r="AD302" s="71" t="s">
        <v>17</v>
      </c>
      <c r="AE302" s="71" t="s">
        <v>17</v>
      </c>
      <c r="AF302" s="71" t="s">
        <v>17</v>
      </c>
      <c r="AG302" s="71" t="s">
        <v>17</v>
      </c>
      <c r="AH302" s="71" t="s">
        <v>17</v>
      </c>
      <c r="AI302" s="176"/>
    </row>
    <row r="303" spans="1:35" s="26" customFormat="1" ht="38.25" x14ac:dyDescent="0.25">
      <c r="A303" s="34"/>
      <c r="B303" s="46" t="s">
        <v>767</v>
      </c>
      <c r="C303" s="278"/>
      <c r="D303" s="278"/>
      <c r="E303" s="278"/>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51" x14ac:dyDescent="0.25">
      <c r="A304" s="80" t="s">
        <v>514</v>
      </c>
      <c r="B304" s="38" t="s">
        <v>75</v>
      </c>
      <c r="C304" s="273" t="s">
        <v>702</v>
      </c>
      <c r="D304" s="293" t="s">
        <v>545</v>
      </c>
      <c r="E304" s="283" t="s">
        <v>338</v>
      </c>
      <c r="F304" s="47">
        <v>45658</v>
      </c>
      <c r="G304" s="48">
        <v>46752</v>
      </c>
      <c r="H304" s="77">
        <f t="shared" ref="H304:V304" si="106">H305</f>
        <v>0</v>
      </c>
      <c r="I304" s="77">
        <f t="shared" si="106"/>
        <v>0</v>
      </c>
      <c r="J304" s="77">
        <f t="shared" si="106"/>
        <v>0</v>
      </c>
      <c r="K304" s="77">
        <f t="shared" si="106"/>
        <v>0</v>
      </c>
      <c r="L304" s="77">
        <f t="shared" si="106"/>
        <v>0</v>
      </c>
      <c r="M304" s="77">
        <f t="shared" si="106"/>
        <v>0</v>
      </c>
      <c r="N304" s="77">
        <f t="shared" si="106"/>
        <v>0</v>
      </c>
      <c r="O304" s="77">
        <f t="shared" si="106"/>
        <v>0</v>
      </c>
      <c r="P304" s="77">
        <f t="shared" si="106"/>
        <v>0</v>
      </c>
      <c r="Q304" s="77">
        <f t="shared" si="106"/>
        <v>0</v>
      </c>
      <c r="R304" s="77">
        <f t="shared" si="106"/>
        <v>0</v>
      </c>
      <c r="S304" s="77">
        <f t="shared" si="106"/>
        <v>0</v>
      </c>
      <c r="T304" s="77">
        <f t="shared" si="106"/>
        <v>0</v>
      </c>
      <c r="U304" s="77">
        <f t="shared" si="106"/>
        <v>0</v>
      </c>
      <c r="V304" s="77">
        <f t="shared" si="106"/>
        <v>0</v>
      </c>
      <c r="W304" s="71" t="s">
        <v>17</v>
      </c>
      <c r="X304" s="71" t="s">
        <v>17</v>
      </c>
      <c r="Y304" s="71" t="s">
        <v>17</v>
      </c>
      <c r="Z304" s="71" t="s">
        <v>17</v>
      </c>
      <c r="AA304" s="71" t="s">
        <v>17</v>
      </c>
      <c r="AB304" s="71" t="s">
        <v>17</v>
      </c>
      <c r="AC304" s="71" t="s">
        <v>17</v>
      </c>
      <c r="AD304" s="71" t="s">
        <v>17</v>
      </c>
      <c r="AE304" s="71" t="s">
        <v>17</v>
      </c>
      <c r="AF304" s="71" t="s">
        <v>17</v>
      </c>
      <c r="AG304" s="71" t="s">
        <v>17</v>
      </c>
      <c r="AH304" s="71" t="s">
        <v>17</v>
      </c>
    </row>
    <row r="305" spans="1:35" s="26" customFormat="1" ht="51" x14ac:dyDescent="0.25">
      <c r="A305" s="34" t="s">
        <v>423</v>
      </c>
      <c r="B305" s="46" t="s">
        <v>222</v>
      </c>
      <c r="C305" s="277"/>
      <c r="D305" s="279"/>
      <c r="E305" s="277"/>
      <c r="F305" s="47">
        <v>45658</v>
      </c>
      <c r="G305" s="48">
        <v>46752</v>
      </c>
      <c r="H305" s="49">
        <f>I305+J305+K305+L305</f>
        <v>0</v>
      </c>
      <c r="I305" s="49">
        <v>0</v>
      </c>
      <c r="J305" s="49">
        <v>0</v>
      </c>
      <c r="K305" s="49">
        <v>0</v>
      </c>
      <c r="L305" s="49">
        <v>0</v>
      </c>
      <c r="M305" s="49">
        <f>N305+O305+P305+Q305</f>
        <v>0</v>
      </c>
      <c r="N305" s="49">
        <v>0</v>
      </c>
      <c r="O305" s="49">
        <v>0</v>
      </c>
      <c r="P305" s="49">
        <v>0</v>
      </c>
      <c r="Q305" s="49">
        <v>0</v>
      </c>
      <c r="R305" s="49">
        <f>S305+T305+U305+V305</f>
        <v>0</v>
      </c>
      <c r="S305" s="49">
        <v>0</v>
      </c>
      <c r="T305" s="49">
        <v>0</v>
      </c>
      <c r="U305" s="49">
        <v>0</v>
      </c>
      <c r="V305" s="49">
        <v>0</v>
      </c>
      <c r="W305" s="74" t="s">
        <v>17</v>
      </c>
      <c r="X305" s="74" t="s">
        <v>17</v>
      </c>
      <c r="Y305" s="74" t="s">
        <v>17</v>
      </c>
      <c r="Z305" s="74" t="s">
        <v>17</v>
      </c>
      <c r="AA305" s="74" t="s">
        <v>17</v>
      </c>
      <c r="AB305" s="74" t="s">
        <v>17</v>
      </c>
      <c r="AC305" s="74" t="s">
        <v>17</v>
      </c>
      <c r="AD305" s="74" t="s">
        <v>17</v>
      </c>
      <c r="AE305" s="74" t="s">
        <v>17</v>
      </c>
      <c r="AF305" s="74" t="s">
        <v>17</v>
      </c>
      <c r="AG305" s="74" t="s">
        <v>17</v>
      </c>
      <c r="AH305" s="74" t="s">
        <v>17</v>
      </c>
      <c r="AI305" s="176"/>
    </row>
    <row r="306" spans="1:35" s="26" customFormat="1" ht="66" customHeight="1" x14ac:dyDescent="0.25">
      <c r="A306" s="34" t="s">
        <v>628</v>
      </c>
      <c r="B306" s="46" t="s">
        <v>291</v>
      </c>
      <c r="C306" s="277"/>
      <c r="D306" s="274"/>
      <c r="E306" s="278"/>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40.5" customHeight="1" x14ac:dyDescent="0.25">
      <c r="A307" s="34" t="s">
        <v>647</v>
      </c>
      <c r="B307" s="46" t="s">
        <v>223</v>
      </c>
      <c r="C307" s="277"/>
      <c r="D307" s="175" t="s">
        <v>479</v>
      </c>
      <c r="E307" s="126"/>
      <c r="F307" s="47">
        <v>45658</v>
      </c>
      <c r="G307" s="48">
        <v>46752</v>
      </c>
      <c r="H307" s="72"/>
      <c r="I307" s="33"/>
      <c r="J307" s="33"/>
      <c r="K307" s="33"/>
      <c r="L307" s="33"/>
      <c r="M307" s="33"/>
      <c r="N307" s="33"/>
      <c r="O307" s="33"/>
      <c r="P307" s="33"/>
      <c r="Q307" s="33"/>
      <c r="R307" s="33"/>
      <c r="S307" s="33"/>
      <c r="T307" s="33"/>
      <c r="U307" s="33"/>
      <c r="V307" s="33"/>
      <c r="W307" s="69" t="s">
        <v>17</v>
      </c>
      <c r="X307" s="71" t="s">
        <v>17</v>
      </c>
      <c r="Y307" s="71" t="s">
        <v>17</v>
      </c>
      <c r="Z307" s="71" t="s">
        <v>17</v>
      </c>
      <c r="AA307" s="71" t="s">
        <v>17</v>
      </c>
      <c r="AB307" s="71" t="s">
        <v>17</v>
      </c>
      <c r="AC307" s="71" t="s">
        <v>17</v>
      </c>
      <c r="AD307" s="71" t="s">
        <v>17</v>
      </c>
      <c r="AE307" s="71" t="s">
        <v>17</v>
      </c>
      <c r="AF307" s="71" t="s">
        <v>17</v>
      </c>
      <c r="AG307" s="71" t="s">
        <v>17</v>
      </c>
      <c r="AH307" s="71" t="s">
        <v>17</v>
      </c>
    </row>
    <row r="308" spans="1:35" s="26" customFormat="1" ht="55.5" customHeight="1" x14ac:dyDescent="0.25">
      <c r="A308" s="34"/>
      <c r="B308" s="46" t="s">
        <v>768</v>
      </c>
      <c r="C308" s="278"/>
      <c r="D308" s="175" t="s">
        <v>546</v>
      </c>
      <c r="E308" s="126"/>
      <c r="F308" s="332" t="s">
        <v>325</v>
      </c>
      <c r="G308" s="331"/>
      <c r="H308" s="72"/>
      <c r="I308" s="33"/>
      <c r="J308" s="33"/>
      <c r="K308" s="33"/>
      <c r="L308" s="33"/>
      <c r="M308" s="33"/>
      <c r="N308" s="33"/>
      <c r="O308" s="33"/>
      <c r="P308" s="33"/>
      <c r="Q308" s="33"/>
      <c r="R308" s="33"/>
      <c r="S308" s="33"/>
      <c r="T308" s="33"/>
      <c r="U308" s="33"/>
      <c r="V308" s="33"/>
      <c r="W308" s="72" t="s">
        <v>17</v>
      </c>
      <c r="X308" s="71" t="s">
        <v>17</v>
      </c>
      <c r="Y308" s="71" t="s">
        <v>17</v>
      </c>
      <c r="Z308" s="71" t="s">
        <v>17</v>
      </c>
      <c r="AA308" s="71" t="s">
        <v>17</v>
      </c>
      <c r="AB308" s="71" t="s">
        <v>17</v>
      </c>
      <c r="AC308" s="71" t="s">
        <v>17</v>
      </c>
      <c r="AD308" s="71" t="s">
        <v>17</v>
      </c>
      <c r="AE308" s="71" t="s">
        <v>17</v>
      </c>
      <c r="AF308" s="71" t="s">
        <v>17</v>
      </c>
      <c r="AG308" s="71" t="s">
        <v>17</v>
      </c>
      <c r="AH308" s="71" t="s">
        <v>17</v>
      </c>
      <c r="AI308" s="176"/>
    </row>
    <row r="309" spans="1:35" s="26" customFormat="1" ht="79.5" customHeight="1" x14ac:dyDescent="0.25">
      <c r="A309" s="80" t="s">
        <v>515</v>
      </c>
      <c r="B309" s="38" t="s">
        <v>329</v>
      </c>
      <c r="C309" s="275" t="s">
        <v>702</v>
      </c>
      <c r="D309" s="273" t="s">
        <v>547</v>
      </c>
      <c r="E309" s="273" t="s">
        <v>292</v>
      </c>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3.25" customHeight="1" x14ac:dyDescent="0.25">
      <c r="A310" s="34" t="s">
        <v>424</v>
      </c>
      <c r="B310" s="46" t="s">
        <v>320</v>
      </c>
      <c r="C310" s="276"/>
      <c r="D310" s="274"/>
      <c r="E310" s="274"/>
      <c r="F310" s="47">
        <v>45658</v>
      </c>
      <c r="G310" s="48">
        <v>46752</v>
      </c>
      <c r="H310" s="72"/>
      <c r="I310" s="33"/>
      <c r="J310" s="33"/>
      <c r="K310" s="33"/>
      <c r="L310" s="33"/>
      <c r="M310" s="33"/>
      <c r="N310" s="33"/>
      <c r="O310" s="33"/>
      <c r="P310" s="33"/>
      <c r="Q310" s="33"/>
      <c r="R310" s="33"/>
      <c r="S310" s="33"/>
      <c r="T310" s="33"/>
      <c r="U310" s="33"/>
      <c r="V310" s="33"/>
      <c r="W310" s="71"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45" customHeight="1" x14ac:dyDescent="0.25">
      <c r="A311" s="34"/>
      <c r="B311" s="46" t="s">
        <v>769</v>
      </c>
      <c r="C311" s="177"/>
      <c r="D311" s="177"/>
      <c r="E311" s="175"/>
      <c r="F311" s="47">
        <v>45658</v>
      </c>
      <c r="G311" s="48">
        <v>46752</v>
      </c>
      <c r="H311" s="72"/>
      <c r="I311" s="33"/>
      <c r="J311" s="33"/>
      <c r="K311" s="33"/>
      <c r="L311" s="33"/>
      <c r="M311" s="33"/>
      <c r="N311" s="33"/>
      <c r="O311" s="33"/>
      <c r="P311" s="33"/>
      <c r="Q311" s="33"/>
      <c r="R311" s="33"/>
      <c r="S311" s="33"/>
      <c r="T311" s="33"/>
      <c r="U311" s="33"/>
      <c r="V311" s="33"/>
      <c r="W311" s="72" t="s">
        <v>17</v>
      </c>
      <c r="X311" s="71" t="s">
        <v>17</v>
      </c>
      <c r="Y311" s="71" t="s">
        <v>17</v>
      </c>
      <c r="Z311" s="71" t="s">
        <v>17</v>
      </c>
      <c r="AA311" s="71" t="s">
        <v>17</v>
      </c>
      <c r="AB311" s="71" t="s">
        <v>17</v>
      </c>
      <c r="AC311" s="71" t="s">
        <v>17</v>
      </c>
      <c r="AD311" s="71" t="s">
        <v>17</v>
      </c>
      <c r="AE311" s="71" t="s">
        <v>17</v>
      </c>
      <c r="AF311" s="71" t="s">
        <v>17</v>
      </c>
      <c r="AG311" s="71" t="s">
        <v>17</v>
      </c>
      <c r="AH311" s="71" t="s">
        <v>17</v>
      </c>
      <c r="AI311" s="176"/>
    </row>
    <row r="312" spans="1:35" s="26" customFormat="1" ht="78.75" customHeight="1" x14ac:dyDescent="0.25">
      <c r="A312" s="80" t="s">
        <v>516</v>
      </c>
      <c r="B312" s="38" t="s">
        <v>293</v>
      </c>
      <c r="C312" s="275" t="s">
        <v>702</v>
      </c>
      <c r="D312" s="273" t="s">
        <v>547</v>
      </c>
      <c r="E312" s="273" t="s">
        <v>226</v>
      </c>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8.75" customHeight="1" x14ac:dyDescent="0.25">
      <c r="A313" s="34" t="s">
        <v>425</v>
      </c>
      <c r="B313" s="46" t="s">
        <v>354</v>
      </c>
      <c r="C313" s="276"/>
      <c r="D313" s="274"/>
      <c r="E313" s="274"/>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55.5" customHeight="1" x14ac:dyDescent="0.25">
      <c r="A314" s="34"/>
      <c r="B314" s="95" t="s">
        <v>770</v>
      </c>
      <c r="C314" s="178"/>
      <c r="D314" s="177"/>
      <c r="E314" s="175"/>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76.5" x14ac:dyDescent="0.25">
      <c r="A315" s="80" t="s">
        <v>517</v>
      </c>
      <c r="B315" s="38" t="s">
        <v>326</v>
      </c>
      <c r="C315" s="275" t="s">
        <v>702</v>
      </c>
      <c r="D315" s="273" t="s">
        <v>548</v>
      </c>
      <c r="E315" s="273" t="s">
        <v>294</v>
      </c>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28"/>
    </row>
    <row r="316" spans="1:35" s="26" customFormat="1" ht="44.25" customHeight="1" x14ac:dyDescent="0.25">
      <c r="A316" s="34" t="s">
        <v>426</v>
      </c>
      <c r="B316" s="46" t="s">
        <v>295</v>
      </c>
      <c r="C316" s="276"/>
      <c r="D316" s="274"/>
      <c r="E316" s="274"/>
      <c r="F316" s="47">
        <v>45658</v>
      </c>
      <c r="G316" s="48">
        <v>46752</v>
      </c>
      <c r="H316" s="72"/>
      <c r="I316" s="33"/>
      <c r="J316" s="33"/>
      <c r="K316" s="33"/>
      <c r="L316" s="33"/>
      <c r="M316" s="33"/>
      <c r="N316" s="33"/>
      <c r="O316" s="33"/>
      <c r="P316" s="33"/>
      <c r="Q316" s="33"/>
      <c r="R316" s="33"/>
      <c r="S316" s="33"/>
      <c r="T316" s="33"/>
      <c r="U316" s="33"/>
      <c r="V316" s="33"/>
      <c r="W316" s="74" t="s">
        <v>17</v>
      </c>
      <c r="X316" s="74" t="s">
        <v>17</v>
      </c>
      <c r="Y316" s="74" t="s">
        <v>17</v>
      </c>
      <c r="Z316" s="74" t="s">
        <v>17</v>
      </c>
      <c r="AA316" s="74" t="s">
        <v>17</v>
      </c>
      <c r="AB316" s="74" t="s">
        <v>17</v>
      </c>
      <c r="AC316" s="74" t="s">
        <v>17</v>
      </c>
      <c r="AD316" s="74" t="s">
        <v>17</v>
      </c>
      <c r="AE316" s="74" t="s">
        <v>17</v>
      </c>
      <c r="AF316" s="74" t="s">
        <v>17</v>
      </c>
      <c r="AG316" s="74" t="s">
        <v>17</v>
      </c>
      <c r="AH316" s="74" t="s">
        <v>17</v>
      </c>
      <c r="AI316" s="176"/>
    </row>
    <row r="317" spans="1:35" s="26" customFormat="1" ht="61.5" customHeight="1" x14ac:dyDescent="0.25">
      <c r="A317" s="34"/>
      <c r="B317" s="46" t="s">
        <v>771</v>
      </c>
      <c r="D317" s="92"/>
      <c r="E317" s="175"/>
      <c r="F317" s="47">
        <v>45658</v>
      </c>
      <c r="G317" s="48">
        <v>46752</v>
      </c>
      <c r="H317" s="72"/>
      <c r="I317" s="33"/>
      <c r="J317" s="33"/>
      <c r="K317" s="33"/>
      <c r="L317" s="33"/>
      <c r="M317" s="33"/>
      <c r="N317" s="33"/>
      <c r="O317" s="33"/>
      <c r="P317" s="33"/>
      <c r="Q317" s="33"/>
      <c r="R317" s="33"/>
      <c r="S317" s="33"/>
      <c r="T317" s="33"/>
      <c r="U317" s="33"/>
      <c r="V317" s="33"/>
      <c r="W317" s="74" t="s">
        <v>17</v>
      </c>
      <c r="X317" s="74" t="s">
        <v>17</v>
      </c>
      <c r="Y317" s="74" t="s">
        <v>17</v>
      </c>
      <c r="Z317" s="74" t="s">
        <v>17</v>
      </c>
      <c r="AA317" s="74" t="s">
        <v>17</v>
      </c>
      <c r="AB317" s="74" t="s">
        <v>17</v>
      </c>
      <c r="AC317" s="74" t="s">
        <v>17</v>
      </c>
      <c r="AD317" s="74" t="s">
        <v>17</v>
      </c>
      <c r="AE317" s="74" t="s">
        <v>17</v>
      </c>
      <c r="AF317" s="74" t="s">
        <v>17</v>
      </c>
      <c r="AG317" s="74" t="s">
        <v>17</v>
      </c>
      <c r="AH317" s="74" t="s">
        <v>17</v>
      </c>
      <c r="AI317" s="176"/>
    </row>
    <row r="318" spans="1:35" s="26" customFormat="1" ht="248.25" customHeight="1" x14ac:dyDescent="0.25">
      <c r="A318" s="80" t="s">
        <v>518</v>
      </c>
      <c r="B318" s="38" t="s">
        <v>296</v>
      </c>
      <c r="C318" s="275" t="s">
        <v>702</v>
      </c>
      <c r="D318" s="273" t="s">
        <v>549</v>
      </c>
      <c r="E318" s="273" t="s">
        <v>297</v>
      </c>
      <c r="F318" s="47">
        <v>45658</v>
      </c>
      <c r="G318" s="48">
        <v>46752</v>
      </c>
      <c r="H318" s="72"/>
      <c r="I318" s="33"/>
      <c r="J318" s="33"/>
      <c r="K318" s="33"/>
      <c r="L318" s="33"/>
      <c r="M318" s="33"/>
      <c r="N318" s="33"/>
      <c r="O318" s="33"/>
      <c r="P318" s="33"/>
      <c r="Q318" s="33"/>
      <c r="R318" s="33"/>
      <c r="S318" s="33"/>
      <c r="T318" s="33"/>
      <c r="U318" s="33"/>
      <c r="V318" s="33"/>
      <c r="W318" s="72"/>
      <c r="X318" s="71"/>
      <c r="Z318" s="71" t="s">
        <v>17</v>
      </c>
      <c r="AA318" s="71"/>
      <c r="AB318" s="71"/>
      <c r="AC318" s="71"/>
      <c r="AD318" s="71" t="s">
        <v>17</v>
      </c>
      <c r="AE318" s="71"/>
      <c r="AF318" s="71"/>
      <c r="AG318" s="71"/>
      <c r="AH318" s="71" t="s">
        <v>17</v>
      </c>
      <c r="AI318" s="176"/>
    </row>
    <row r="319" spans="1:35" s="26" customFormat="1" ht="38.25" x14ac:dyDescent="0.25">
      <c r="A319" s="34" t="s">
        <v>427</v>
      </c>
      <c r="B319" s="46" t="s">
        <v>298</v>
      </c>
      <c r="C319" s="276"/>
      <c r="D319" s="274"/>
      <c r="E319" s="274"/>
      <c r="F319" s="47">
        <v>45658</v>
      </c>
      <c r="G319" s="48">
        <v>46752</v>
      </c>
      <c r="H319" s="72"/>
      <c r="I319" s="33"/>
      <c r="J319" s="33"/>
      <c r="K319" s="33"/>
      <c r="L319" s="33"/>
      <c r="M319" s="33"/>
      <c r="N319" s="33"/>
      <c r="O319" s="33"/>
      <c r="P319" s="33"/>
      <c r="Q319" s="33"/>
      <c r="R319" s="33"/>
      <c r="S319" s="33"/>
      <c r="T319" s="33"/>
      <c r="U319" s="33"/>
      <c r="V319" s="33"/>
      <c r="W319" s="72"/>
      <c r="X319" s="71"/>
      <c r="Y319" s="71"/>
      <c r="Z319" s="74" t="s">
        <v>17</v>
      </c>
      <c r="AA319" s="74"/>
      <c r="AB319" s="74"/>
      <c r="AC319" s="74"/>
      <c r="AD319" s="74" t="s">
        <v>17</v>
      </c>
      <c r="AE319" s="74"/>
      <c r="AF319" s="74"/>
      <c r="AG319" s="74"/>
      <c r="AH319" s="74" t="s">
        <v>17</v>
      </c>
      <c r="AI319" s="176"/>
    </row>
    <row r="320" spans="1:35" s="26" customFormat="1" ht="51" x14ac:dyDescent="0.25">
      <c r="A320" s="34"/>
      <c r="B320" s="46" t="s">
        <v>772</v>
      </c>
      <c r="C320" s="175"/>
      <c r="D320" s="175"/>
      <c r="E320" s="175"/>
      <c r="F320" s="47">
        <v>45658</v>
      </c>
      <c r="G320" s="48">
        <v>46752</v>
      </c>
      <c r="H320" s="72"/>
      <c r="I320" s="33"/>
      <c r="J320" s="33"/>
      <c r="K320" s="33"/>
      <c r="L320" s="33"/>
      <c r="M320" s="33"/>
      <c r="N320" s="33"/>
      <c r="O320" s="33"/>
      <c r="P320" s="33"/>
      <c r="Q320" s="33"/>
      <c r="R320" s="33"/>
      <c r="S320" s="33"/>
      <c r="T320" s="33"/>
      <c r="U320" s="33"/>
      <c r="V320" s="33"/>
      <c r="W320" s="72"/>
      <c r="X320" s="71"/>
      <c r="Y320" s="71"/>
      <c r="Z320" s="74" t="s">
        <v>17</v>
      </c>
      <c r="AA320" s="74"/>
      <c r="AB320" s="74"/>
      <c r="AC320" s="74"/>
      <c r="AD320" s="74" t="s">
        <v>17</v>
      </c>
      <c r="AE320" s="74"/>
      <c r="AF320" s="74"/>
      <c r="AG320" s="74"/>
      <c r="AH320" s="74" t="s">
        <v>17</v>
      </c>
      <c r="AI320" s="176"/>
    </row>
    <row r="321" spans="1:35" s="26" customFormat="1" ht="63.75" x14ac:dyDescent="0.25">
      <c r="A321" s="80" t="s">
        <v>519</v>
      </c>
      <c r="B321" s="38" t="s">
        <v>227</v>
      </c>
      <c r="C321" s="275" t="s">
        <v>700</v>
      </c>
      <c r="D321" s="273" t="s">
        <v>550</v>
      </c>
      <c r="E321" s="315" t="s">
        <v>300</v>
      </c>
      <c r="F321" s="47">
        <v>45658</v>
      </c>
      <c r="G321" s="48">
        <v>46752</v>
      </c>
      <c r="H321" s="72"/>
      <c r="I321" s="33"/>
      <c r="J321" s="33"/>
      <c r="K321" s="33"/>
      <c r="L321" s="33"/>
      <c r="M321" s="33"/>
      <c r="N321" s="33"/>
      <c r="O321" s="33"/>
      <c r="P321" s="33"/>
      <c r="Q321" s="33"/>
      <c r="R321" s="33"/>
      <c r="S321" s="33"/>
      <c r="T321" s="33"/>
      <c r="U321" s="33"/>
      <c r="V321" s="33"/>
      <c r="W321" s="71" t="s">
        <v>17</v>
      </c>
      <c r="X321" s="71" t="s">
        <v>17</v>
      </c>
      <c r="Y321" s="71" t="s">
        <v>17</v>
      </c>
      <c r="Z321" s="71" t="s">
        <v>17</v>
      </c>
      <c r="AA321" s="71" t="s">
        <v>17</v>
      </c>
      <c r="AB321" s="71" t="s">
        <v>17</v>
      </c>
      <c r="AC321" s="71" t="s">
        <v>17</v>
      </c>
      <c r="AD321" s="71" t="s">
        <v>17</v>
      </c>
      <c r="AE321" s="71" t="s">
        <v>17</v>
      </c>
      <c r="AF321" s="71" t="s">
        <v>17</v>
      </c>
      <c r="AG321" s="71" t="s">
        <v>17</v>
      </c>
      <c r="AH321" s="71" t="s">
        <v>17</v>
      </c>
      <c r="AI321" s="176"/>
    </row>
    <row r="322" spans="1:35" s="26" customFormat="1" ht="38.25" x14ac:dyDescent="0.25">
      <c r="A322" s="34" t="s">
        <v>428</v>
      </c>
      <c r="B322" s="46" t="s">
        <v>299</v>
      </c>
      <c r="C322" s="276"/>
      <c r="D322" s="274"/>
      <c r="E322" s="315"/>
      <c r="F322" s="47">
        <v>45658</v>
      </c>
      <c r="G322" s="48">
        <v>46752</v>
      </c>
      <c r="H322" s="72"/>
      <c r="I322" s="33"/>
      <c r="J322" s="33"/>
      <c r="K322" s="33"/>
      <c r="L322" s="33"/>
      <c r="M322" s="33"/>
      <c r="N322" s="33"/>
      <c r="O322" s="33"/>
      <c r="P322" s="33"/>
      <c r="Q322" s="33"/>
      <c r="R322" s="33"/>
      <c r="S322" s="33"/>
      <c r="T322" s="33"/>
      <c r="U322" s="33"/>
      <c r="V322" s="33"/>
      <c r="W322" s="71" t="s">
        <v>17</v>
      </c>
      <c r="X322" s="71" t="s">
        <v>17</v>
      </c>
      <c r="Y322" s="71" t="s">
        <v>17</v>
      </c>
      <c r="Z322" s="71" t="s">
        <v>17</v>
      </c>
      <c r="AA322" s="71" t="s">
        <v>17</v>
      </c>
      <c r="AB322" s="71" t="s">
        <v>17</v>
      </c>
      <c r="AC322" s="71" t="s">
        <v>17</v>
      </c>
      <c r="AD322" s="71" t="s">
        <v>17</v>
      </c>
      <c r="AE322" s="71" t="s">
        <v>17</v>
      </c>
      <c r="AF322" s="71" t="s">
        <v>17</v>
      </c>
      <c r="AG322" s="71" t="s">
        <v>17</v>
      </c>
      <c r="AH322" s="71" t="s">
        <v>17</v>
      </c>
      <c r="AI322" s="176"/>
    </row>
    <row r="323" spans="1:35" s="26" customFormat="1" ht="51" x14ac:dyDescent="0.25">
      <c r="A323" s="34"/>
      <c r="B323" s="46" t="s">
        <v>773</v>
      </c>
      <c r="C323" s="175"/>
      <c r="D323" s="175"/>
      <c r="E323" s="179"/>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229.5" x14ac:dyDescent="0.25">
      <c r="A324" s="80" t="s">
        <v>520</v>
      </c>
      <c r="B324" s="38" t="s">
        <v>228</v>
      </c>
      <c r="C324" s="275" t="s">
        <v>700</v>
      </c>
      <c r="D324" s="333" t="s">
        <v>551</v>
      </c>
      <c r="E324" s="294" t="s">
        <v>229</v>
      </c>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 customFormat="1" ht="63.75" x14ac:dyDescent="0.25">
      <c r="A325" s="34" t="s">
        <v>429</v>
      </c>
      <c r="B325" s="46" t="s">
        <v>301</v>
      </c>
      <c r="C325" s="276"/>
      <c r="D325" s="334"/>
      <c r="E325" s="295"/>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row>
    <row r="326" spans="1:35" s="82" customFormat="1" ht="127.5" x14ac:dyDescent="0.25">
      <c r="A326" s="34" t="s">
        <v>648</v>
      </c>
      <c r="B326" s="46" t="s">
        <v>302</v>
      </c>
      <c r="C326" s="275" t="s">
        <v>702</v>
      </c>
      <c r="D326" s="32" t="s">
        <v>551</v>
      </c>
      <c r="E326" s="296"/>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row>
    <row r="327" spans="1:35" s="26" customFormat="1" ht="76.5" x14ac:dyDescent="0.25">
      <c r="A327" s="34"/>
      <c r="B327" s="46" t="s">
        <v>774</v>
      </c>
      <c r="C327" s="276"/>
      <c r="D327" s="175"/>
      <c r="E327" s="175"/>
      <c r="F327" s="47">
        <v>45658</v>
      </c>
      <c r="G327" s="48">
        <v>46752</v>
      </c>
      <c r="H327" s="72"/>
      <c r="I327" s="33"/>
      <c r="J327" s="33"/>
      <c r="K327" s="33"/>
      <c r="L327" s="33"/>
      <c r="M327" s="33"/>
      <c r="N327" s="33"/>
      <c r="O327" s="33"/>
      <c r="P327" s="33"/>
      <c r="Q327" s="33"/>
      <c r="R327" s="33"/>
      <c r="S327" s="33"/>
      <c r="T327" s="33"/>
      <c r="U327" s="33"/>
      <c r="V327" s="33"/>
      <c r="W327" s="180" t="s">
        <v>17</v>
      </c>
      <c r="X327" s="181" t="s">
        <v>17</v>
      </c>
      <c r="Y327" s="181" t="s">
        <v>17</v>
      </c>
      <c r="Z327" s="181" t="s">
        <v>17</v>
      </c>
      <c r="AA327" s="181" t="s">
        <v>17</v>
      </c>
      <c r="AB327" s="181" t="s">
        <v>17</v>
      </c>
      <c r="AC327" s="181" t="s">
        <v>17</v>
      </c>
      <c r="AD327" s="181" t="s">
        <v>17</v>
      </c>
      <c r="AE327" s="181" t="s">
        <v>17</v>
      </c>
      <c r="AF327" s="181" t="s">
        <v>17</v>
      </c>
      <c r="AG327" s="181" t="s">
        <v>17</v>
      </c>
      <c r="AH327" s="181" t="s">
        <v>17</v>
      </c>
    </row>
    <row r="328" spans="1:35" s="26" customFormat="1" ht="76.5" x14ac:dyDescent="0.25">
      <c r="A328" s="80" t="s">
        <v>521</v>
      </c>
      <c r="B328" s="38" t="s">
        <v>231</v>
      </c>
      <c r="C328" s="275" t="s">
        <v>702</v>
      </c>
      <c r="D328" s="273" t="s">
        <v>551</v>
      </c>
      <c r="E328" s="273" t="s">
        <v>230</v>
      </c>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8" customHeight="1" x14ac:dyDescent="0.25">
      <c r="A329" s="34" t="s">
        <v>430</v>
      </c>
      <c r="B329" s="46" t="s">
        <v>232</v>
      </c>
      <c r="C329" s="276"/>
      <c r="D329" s="274"/>
      <c r="E329" s="274"/>
      <c r="F329" s="47">
        <v>45658</v>
      </c>
      <c r="G329" s="48">
        <v>46752</v>
      </c>
      <c r="H329" s="72"/>
      <c r="I329" s="33"/>
      <c r="J329" s="33"/>
      <c r="K329" s="33"/>
      <c r="L329" s="33"/>
      <c r="M329" s="33"/>
      <c r="N329" s="33"/>
      <c r="O329" s="33"/>
      <c r="P329" s="33"/>
      <c r="Q329" s="33"/>
      <c r="R329" s="33"/>
      <c r="S329" s="33"/>
      <c r="T329" s="33"/>
      <c r="U329" s="33"/>
      <c r="V329" s="33"/>
      <c r="W329" s="71" t="s">
        <v>17</v>
      </c>
      <c r="X329" s="71" t="s">
        <v>17</v>
      </c>
      <c r="Y329" s="71" t="s">
        <v>17</v>
      </c>
      <c r="Z329" s="71" t="s">
        <v>17</v>
      </c>
      <c r="AA329" s="71" t="s">
        <v>17</v>
      </c>
      <c r="AB329" s="71" t="s">
        <v>17</v>
      </c>
      <c r="AC329" s="71" t="s">
        <v>17</v>
      </c>
      <c r="AD329" s="71" t="s">
        <v>17</v>
      </c>
      <c r="AE329" s="71" t="s">
        <v>17</v>
      </c>
      <c r="AF329" s="71" t="s">
        <v>17</v>
      </c>
      <c r="AG329" s="71" t="s">
        <v>17</v>
      </c>
      <c r="AH329" s="71" t="s">
        <v>17</v>
      </c>
    </row>
    <row r="330" spans="1:35" s="26" customFormat="1" ht="76.5" x14ac:dyDescent="0.25">
      <c r="A330" s="34"/>
      <c r="B330" s="46" t="s">
        <v>775</v>
      </c>
      <c r="C330" s="92"/>
      <c r="D330" s="92"/>
      <c r="E330" s="179"/>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15.75" x14ac:dyDescent="0.25">
      <c r="A331" s="287" t="s">
        <v>470</v>
      </c>
      <c r="B331" s="288"/>
      <c r="C331" s="288"/>
      <c r="D331" s="288"/>
      <c r="E331" s="288"/>
      <c r="F331" s="288"/>
      <c r="G331" s="288"/>
      <c r="H331" s="288"/>
      <c r="I331" s="288"/>
      <c r="J331" s="288"/>
      <c r="K331" s="288"/>
      <c r="L331" s="288"/>
      <c r="M331" s="288"/>
      <c r="N331" s="288"/>
      <c r="O331" s="288"/>
      <c r="P331" s="288"/>
      <c r="Q331" s="288"/>
      <c r="R331" s="288"/>
      <c r="S331" s="288"/>
      <c r="T331" s="288"/>
      <c r="U331" s="288"/>
      <c r="V331" s="288"/>
      <c r="W331" s="288"/>
      <c r="X331" s="288"/>
      <c r="Y331" s="288"/>
      <c r="Z331" s="288"/>
      <c r="AA331" s="288"/>
      <c r="AB331" s="288"/>
      <c r="AC331" s="288"/>
      <c r="AD331" s="288"/>
      <c r="AE331" s="288"/>
      <c r="AF331" s="288"/>
      <c r="AG331" s="288"/>
      <c r="AH331" s="289"/>
    </row>
    <row r="332" spans="1:35" s="26" customFormat="1" ht="69.75" customHeight="1" x14ac:dyDescent="0.25">
      <c r="A332" s="80" t="s">
        <v>522</v>
      </c>
      <c r="B332" s="38" t="s">
        <v>233</v>
      </c>
      <c r="C332" s="273" t="s">
        <v>703</v>
      </c>
      <c r="D332" s="273" t="s">
        <v>552</v>
      </c>
      <c r="E332" s="283" t="s">
        <v>234</v>
      </c>
      <c r="F332" s="47">
        <v>45658</v>
      </c>
      <c r="G332" s="48">
        <v>46752</v>
      </c>
      <c r="H332" s="55"/>
      <c r="I332" s="55"/>
      <c r="J332" s="55"/>
      <c r="K332" s="55"/>
      <c r="L332" s="69"/>
      <c r="M332" s="55"/>
      <c r="N332" s="55"/>
      <c r="O332" s="55"/>
      <c r="P332" s="55"/>
      <c r="Q332" s="69"/>
      <c r="R332" s="55"/>
      <c r="S332" s="55"/>
      <c r="T332" s="55"/>
      <c r="U332" s="55"/>
      <c r="V332" s="69"/>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89.25" x14ac:dyDescent="0.25">
      <c r="A333" s="34" t="s">
        <v>431</v>
      </c>
      <c r="B333" s="46" t="s">
        <v>303</v>
      </c>
      <c r="C333" s="279"/>
      <c r="D333" s="279"/>
      <c r="E333" s="277"/>
      <c r="F333" s="47">
        <v>45658</v>
      </c>
      <c r="G333" s="48">
        <v>46752</v>
      </c>
      <c r="H333" s="33"/>
      <c r="I333" s="33"/>
      <c r="J333" s="33"/>
      <c r="K333" s="33"/>
      <c r="L333" s="72"/>
      <c r="M333" s="33"/>
      <c r="N333" s="33"/>
      <c r="O333" s="33"/>
      <c r="P333" s="33"/>
      <c r="Q333" s="72"/>
      <c r="R333" s="33"/>
      <c r="S333" s="33"/>
      <c r="T333" s="33"/>
      <c r="U333" s="33"/>
      <c r="V333" s="72"/>
      <c r="W333" s="71" t="s">
        <v>17</v>
      </c>
      <c r="X333" s="71" t="s">
        <v>17</v>
      </c>
      <c r="Y333" s="71" t="s">
        <v>17</v>
      </c>
      <c r="Z333" s="71" t="s">
        <v>17</v>
      </c>
      <c r="AA333" s="71" t="s">
        <v>17</v>
      </c>
      <c r="AB333" s="71" t="s">
        <v>17</v>
      </c>
      <c r="AC333" s="71" t="s">
        <v>17</v>
      </c>
      <c r="AD333" s="71" t="s">
        <v>17</v>
      </c>
      <c r="AE333" s="71" t="s">
        <v>17</v>
      </c>
      <c r="AF333" s="71" t="s">
        <v>17</v>
      </c>
      <c r="AG333" s="71" t="s">
        <v>17</v>
      </c>
      <c r="AH333" s="71" t="s">
        <v>17</v>
      </c>
    </row>
    <row r="334" spans="1:35" s="26" customFormat="1" ht="76.5" x14ac:dyDescent="0.25">
      <c r="A334" s="34" t="s">
        <v>432</v>
      </c>
      <c r="B334" s="46" t="s">
        <v>304</v>
      </c>
      <c r="C334" s="274"/>
      <c r="D334" s="274"/>
      <c r="E334" s="278"/>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63.75" x14ac:dyDescent="0.25">
      <c r="A335" s="34"/>
      <c r="B335" s="46" t="s">
        <v>776</v>
      </c>
      <c r="C335" s="175"/>
      <c r="D335" s="175"/>
      <c r="E335" s="34"/>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86.25" customHeight="1" x14ac:dyDescent="0.25">
      <c r="A336" s="80" t="s">
        <v>523</v>
      </c>
      <c r="B336" s="38" t="s">
        <v>235</v>
      </c>
      <c r="C336" s="273" t="s">
        <v>702</v>
      </c>
      <c r="D336" s="273" t="s">
        <v>552</v>
      </c>
      <c r="E336" s="264" t="s">
        <v>318</v>
      </c>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48.75" customHeight="1" x14ac:dyDescent="0.25">
      <c r="A337" s="34" t="s">
        <v>433</v>
      </c>
      <c r="B337" s="46" t="s">
        <v>236</v>
      </c>
      <c r="C337" s="279"/>
      <c r="D337" s="279"/>
      <c r="E337" s="265"/>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72.5" customHeight="1" x14ac:dyDescent="0.25">
      <c r="A338" s="34" t="s">
        <v>434</v>
      </c>
      <c r="B338" s="46" t="s">
        <v>305</v>
      </c>
      <c r="C338" s="274"/>
      <c r="D338" s="274"/>
      <c r="E338" s="265"/>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147" customHeight="1" x14ac:dyDescent="0.25">
      <c r="A339" s="34"/>
      <c r="B339" s="87" t="s">
        <v>777</v>
      </c>
      <c r="C339" s="175"/>
      <c r="D339" s="175"/>
      <c r="E339" s="266"/>
      <c r="F339" s="47">
        <v>45658</v>
      </c>
      <c r="G339" s="48">
        <v>46752</v>
      </c>
      <c r="H339" s="33"/>
      <c r="I339" s="33"/>
      <c r="J339" s="33"/>
      <c r="K339" s="33"/>
      <c r="L339" s="72"/>
      <c r="M339" s="33"/>
      <c r="N339" s="33"/>
      <c r="O339" s="33"/>
      <c r="P339" s="33"/>
      <c r="Q339" s="72"/>
      <c r="R339" s="33"/>
      <c r="S339" s="33"/>
      <c r="T339" s="33"/>
      <c r="U339" s="33"/>
      <c r="V339" s="72"/>
      <c r="W339" s="74" t="s">
        <v>17</v>
      </c>
      <c r="X339" s="74" t="s">
        <v>17</v>
      </c>
      <c r="Y339" s="74" t="s">
        <v>17</v>
      </c>
      <c r="Z339" s="74" t="s">
        <v>17</v>
      </c>
      <c r="AA339" s="74" t="s">
        <v>17</v>
      </c>
      <c r="AB339" s="74" t="s">
        <v>17</v>
      </c>
      <c r="AC339" s="74" t="s">
        <v>17</v>
      </c>
      <c r="AD339" s="74" t="s">
        <v>17</v>
      </c>
      <c r="AE339" s="74" t="s">
        <v>17</v>
      </c>
      <c r="AF339" s="74" t="s">
        <v>17</v>
      </c>
      <c r="AG339" s="74" t="s">
        <v>17</v>
      </c>
      <c r="AH339" s="74" t="s">
        <v>17</v>
      </c>
    </row>
    <row r="340" spans="1:34" s="26" customFormat="1" ht="134.25" customHeight="1" x14ac:dyDescent="0.25">
      <c r="A340" s="80" t="s">
        <v>524</v>
      </c>
      <c r="B340" s="38" t="s">
        <v>237</v>
      </c>
      <c r="C340" s="273" t="s">
        <v>700</v>
      </c>
      <c r="D340" s="273" t="s">
        <v>552</v>
      </c>
      <c r="E340" s="264" t="s">
        <v>238</v>
      </c>
      <c r="F340" s="47">
        <v>45658</v>
      </c>
      <c r="G340" s="48">
        <v>46752</v>
      </c>
      <c r="H340" s="33"/>
      <c r="I340" s="33"/>
      <c r="J340" s="33"/>
      <c r="K340" s="33"/>
      <c r="L340" s="72"/>
      <c r="M340" s="33"/>
      <c r="N340" s="33"/>
      <c r="O340" s="33"/>
      <c r="P340" s="33"/>
      <c r="Q340" s="72"/>
      <c r="R340" s="33"/>
      <c r="S340" s="33"/>
      <c r="T340" s="33"/>
      <c r="U340" s="33"/>
      <c r="V340" s="72"/>
      <c r="W340" s="71"/>
      <c r="X340" s="71" t="s">
        <v>17</v>
      </c>
      <c r="Y340" s="71"/>
      <c r="Z340" s="71"/>
      <c r="AA340" s="71"/>
      <c r="AB340" s="71" t="s">
        <v>17</v>
      </c>
      <c r="AC340" s="71"/>
      <c r="AD340" s="71"/>
      <c r="AE340" s="71"/>
      <c r="AF340" s="71" t="s">
        <v>17</v>
      </c>
      <c r="AG340" s="71"/>
      <c r="AH340" s="71"/>
    </row>
    <row r="341" spans="1:34" s="26" customFormat="1" ht="159.75" customHeight="1" x14ac:dyDescent="0.25">
      <c r="A341" s="34" t="s">
        <v>435</v>
      </c>
      <c r="B341" s="46" t="s">
        <v>243</v>
      </c>
      <c r="C341" s="279"/>
      <c r="D341" s="279"/>
      <c r="E341" s="265"/>
      <c r="F341" s="47">
        <v>45658</v>
      </c>
      <c r="G341" s="48">
        <v>46752</v>
      </c>
      <c r="H341" s="33"/>
      <c r="I341" s="33"/>
      <c r="J341" s="33"/>
      <c r="K341" s="33"/>
      <c r="L341" s="72"/>
      <c r="M341" s="33"/>
      <c r="N341" s="33"/>
      <c r="O341" s="33"/>
      <c r="P341" s="33"/>
      <c r="Q341" s="72"/>
      <c r="R341" s="33"/>
      <c r="S341" s="33"/>
      <c r="T341" s="33"/>
      <c r="U341" s="33"/>
      <c r="V341" s="72"/>
      <c r="W341" s="71"/>
      <c r="X341" s="71" t="s">
        <v>17</v>
      </c>
      <c r="Y341" s="71"/>
      <c r="Z341" s="71"/>
      <c r="AA341" s="71"/>
      <c r="AB341" s="71" t="s">
        <v>17</v>
      </c>
      <c r="AC341" s="71"/>
      <c r="AD341" s="71"/>
      <c r="AE341" s="71"/>
      <c r="AF341" s="71" t="s">
        <v>17</v>
      </c>
      <c r="AG341" s="71"/>
      <c r="AH341" s="71"/>
    </row>
    <row r="342" spans="1:34" s="26" customFormat="1" ht="76.5" x14ac:dyDescent="0.25">
      <c r="A342" s="34" t="s">
        <v>525</v>
      </c>
      <c r="B342" s="46" t="s">
        <v>670</v>
      </c>
      <c r="C342" s="274"/>
      <c r="D342" s="274"/>
      <c r="E342" s="266"/>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69" customHeight="1" x14ac:dyDescent="0.25">
      <c r="A343" s="34"/>
      <c r="B343" s="87" t="s">
        <v>778</v>
      </c>
      <c r="C343" s="175"/>
      <c r="D343" s="175"/>
      <c r="E343" s="34"/>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102" customHeight="1" x14ac:dyDescent="0.25">
      <c r="A344" s="80" t="s">
        <v>649</v>
      </c>
      <c r="B344" s="38" t="s">
        <v>239</v>
      </c>
      <c r="C344" s="273" t="s">
        <v>702</v>
      </c>
      <c r="D344" s="273" t="s">
        <v>552</v>
      </c>
      <c r="E344" s="264" t="s">
        <v>240</v>
      </c>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73.5" customHeight="1" x14ac:dyDescent="0.25">
      <c r="A345" s="34" t="s">
        <v>436</v>
      </c>
      <c r="B345" s="46" t="s">
        <v>671</v>
      </c>
      <c r="C345" s="279"/>
      <c r="D345" s="279"/>
      <c r="E345" s="265"/>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27.5" x14ac:dyDescent="0.25">
      <c r="A346" s="34" t="s">
        <v>526</v>
      </c>
      <c r="B346" s="46" t="s">
        <v>242</v>
      </c>
      <c r="C346" s="274"/>
      <c r="D346" s="274"/>
      <c r="E346" s="266"/>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153" x14ac:dyDescent="0.25">
      <c r="A347" s="34"/>
      <c r="B347" s="87" t="s">
        <v>779</v>
      </c>
      <c r="C347" s="175"/>
      <c r="D347" s="175"/>
      <c r="E347" s="34"/>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76.5" x14ac:dyDescent="0.25">
      <c r="A348" s="80" t="s">
        <v>527</v>
      </c>
      <c r="B348" s="38" t="s">
        <v>241</v>
      </c>
      <c r="C348" s="273" t="s">
        <v>702</v>
      </c>
      <c r="D348" s="273" t="s">
        <v>552</v>
      </c>
      <c r="E348" s="264" t="s">
        <v>244</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76.5" x14ac:dyDescent="0.25">
      <c r="A349" s="34" t="s">
        <v>437</v>
      </c>
      <c r="B349" s="46" t="s">
        <v>306</v>
      </c>
      <c r="C349" s="279"/>
      <c r="D349" s="279"/>
      <c r="E349" s="265"/>
      <c r="F349" s="47">
        <v>45658</v>
      </c>
      <c r="G349" s="48">
        <v>46752</v>
      </c>
      <c r="H349" s="33"/>
      <c r="I349" s="33"/>
      <c r="J349" s="33"/>
      <c r="K349" s="33"/>
      <c r="L349" s="72"/>
      <c r="M349" s="33"/>
      <c r="N349" s="33"/>
      <c r="O349" s="33"/>
      <c r="P349" s="33"/>
      <c r="Q349" s="72"/>
      <c r="R349" s="33"/>
      <c r="S349" s="33"/>
      <c r="T349" s="33"/>
      <c r="U349" s="33"/>
      <c r="V349" s="72"/>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76.5" x14ac:dyDescent="0.25">
      <c r="A350" s="34" t="s">
        <v>629</v>
      </c>
      <c r="B350" s="46" t="s">
        <v>307</v>
      </c>
      <c r="C350" s="274"/>
      <c r="D350" s="274"/>
      <c r="E350" s="266"/>
      <c r="F350" s="47">
        <v>45658</v>
      </c>
      <c r="G350" s="48">
        <v>46752</v>
      </c>
      <c r="H350" s="33"/>
      <c r="I350" s="33"/>
      <c r="J350" s="33"/>
      <c r="K350" s="33"/>
      <c r="L350" s="72"/>
      <c r="M350" s="33"/>
      <c r="N350" s="33"/>
      <c r="O350" s="33"/>
      <c r="P350" s="33"/>
      <c r="Q350" s="72"/>
      <c r="R350" s="33"/>
      <c r="S350" s="33"/>
      <c r="T350" s="33"/>
      <c r="U350" s="33"/>
      <c r="V350" s="72"/>
      <c r="W350" s="71"/>
      <c r="X350" s="71" t="s">
        <v>17</v>
      </c>
      <c r="Y350" s="71"/>
      <c r="Z350" s="71"/>
      <c r="AA350" s="71"/>
      <c r="AB350" s="71" t="s">
        <v>17</v>
      </c>
      <c r="AC350" s="71"/>
      <c r="AD350" s="71"/>
      <c r="AE350" s="71"/>
      <c r="AF350" s="71" t="s">
        <v>17</v>
      </c>
      <c r="AG350" s="71"/>
      <c r="AH350" s="71"/>
    </row>
    <row r="351" spans="1:34" s="26" customFormat="1" ht="63.75" x14ac:dyDescent="0.25">
      <c r="A351" s="34"/>
      <c r="B351" s="87" t="s">
        <v>780</v>
      </c>
      <c r="C351" s="175"/>
      <c r="D351" s="175"/>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65.75" x14ac:dyDescent="0.25">
      <c r="A352" s="80" t="s">
        <v>528</v>
      </c>
      <c r="B352" s="38" t="s">
        <v>245</v>
      </c>
      <c r="C352" s="275" t="s">
        <v>700</v>
      </c>
      <c r="D352" s="273" t="s">
        <v>552</v>
      </c>
      <c r="E352" s="264" t="s">
        <v>247</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119.25" customHeight="1" x14ac:dyDescent="0.25">
      <c r="A353" s="34" t="s">
        <v>438</v>
      </c>
      <c r="B353" s="46" t="s">
        <v>246</v>
      </c>
      <c r="C353" s="276"/>
      <c r="D353" s="274"/>
      <c r="E353" s="266"/>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38.25" x14ac:dyDescent="0.25">
      <c r="A354" s="34"/>
      <c r="B354" s="87" t="s">
        <v>781</v>
      </c>
      <c r="C354" s="175"/>
      <c r="D354" s="175"/>
      <c r="E354" s="34"/>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1" customFormat="1" ht="114.75" x14ac:dyDescent="0.25">
      <c r="A355" s="80" t="s">
        <v>530</v>
      </c>
      <c r="B355" s="38" t="s">
        <v>249</v>
      </c>
      <c r="C355" s="275" t="s">
        <v>702</v>
      </c>
      <c r="D355" s="273" t="s">
        <v>552</v>
      </c>
      <c r="E355" s="264" t="s">
        <v>248</v>
      </c>
      <c r="F355" s="47">
        <v>45658</v>
      </c>
      <c r="G355" s="48">
        <v>46752</v>
      </c>
      <c r="H355" s="33"/>
      <c r="I355" s="33"/>
      <c r="J355" s="33"/>
      <c r="K355" s="33"/>
      <c r="L355" s="72"/>
      <c r="M355" s="33"/>
      <c r="N355" s="33"/>
      <c r="O355" s="33"/>
      <c r="P355" s="33"/>
      <c r="Q355" s="72"/>
      <c r="R355" s="33"/>
      <c r="S355" s="33"/>
      <c r="T355" s="33"/>
      <c r="U355" s="33"/>
      <c r="V355" s="72"/>
      <c r="W355" s="71" t="s">
        <v>17</v>
      </c>
      <c r="X355" s="71"/>
      <c r="Y355" s="71"/>
      <c r="Z355" s="71"/>
      <c r="AA355" s="71" t="s">
        <v>17</v>
      </c>
      <c r="AB355" s="71"/>
      <c r="AC355" s="71"/>
      <c r="AD355" s="71"/>
      <c r="AE355" s="71" t="s">
        <v>17</v>
      </c>
      <c r="AF355" s="71"/>
      <c r="AG355" s="71" t="s">
        <v>17</v>
      </c>
      <c r="AH355" s="71"/>
    </row>
    <row r="356" spans="1:34" s="26" customFormat="1" ht="89.25" x14ac:dyDescent="0.25">
      <c r="A356" s="34" t="s">
        <v>439</v>
      </c>
      <c r="B356" s="46" t="s">
        <v>308</v>
      </c>
      <c r="C356" s="276"/>
      <c r="D356" s="274"/>
      <c r="E356" s="266"/>
      <c r="F356" s="47">
        <v>45658</v>
      </c>
      <c r="G356" s="48">
        <v>46752</v>
      </c>
      <c r="H356" s="33"/>
      <c r="I356" s="33"/>
      <c r="J356" s="33"/>
      <c r="K356" s="33"/>
      <c r="L356" s="72"/>
      <c r="M356" s="33"/>
      <c r="N356" s="33"/>
      <c r="O356" s="33"/>
      <c r="P356" s="33"/>
      <c r="Q356" s="72"/>
      <c r="R356" s="33"/>
      <c r="S356" s="33"/>
      <c r="T356" s="33"/>
      <c r="U356" s="33"/>
      <c r="V356" s="72"/>
      <c r="W356" s="71" t="s">
        <v>17</v>
      </c>
      <c r="X356" s="71"/>
      <c r="Y356" s="71"/>
      <c r="Z356" s="71"/>
      <c r="AA356" s="71" t="s">
        <v>17</v>
      </c>
      <c r="AB356" s="71"/>
      <c r="AC356" s="71"/>
      <c r="AD356" s="71"/>
      <c r="AE356" s="71" t="s">
        <v>17</v>
      </c>
      <c r="AF356" s="71"/>
      <c r="AG356" s="71"/>
      <c r="AH356" s="71"/>
    </row>
    <row r="357" spans="1:34" s="26" customFormat="1" ht="81.75" customHeight="1" x14ac:dyDescent="0.25">
      <c r="A357" s="34"/>
      <c r="B357" s="87" t="s">
        <v>682</v>
      </c>
      <c r="C357" s="175"/>
      <c r="D357" s="175"/>
      <c r="E357" s="34"/>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c r="AH357" s="71"/>
    </row>
    <row r="358" spans="1:34" s="26" customFormat="1" ht="127.5" x14ac:dyDescent="0.25">
      <c r="A358" s="80" t="s">
        <v>529</v>
      </c>
      <c r="B358" s="38" t="s">
        <v>250</v>
      </c>
      <c r="C358" s="275" t="s">
        <v>700</v>
      </c>
      <c r="D358" s="273" t="s">
        <v>552</v>
      </c>
      <c r="E358" s="264" t="s">
        <v>251</v>
      </c>
      <c r="F358" s="47">
        <v>45658</v>
      </c>
      <c r="G358" s="48">
        <v>46752</v>
      </c>
      <c r="H358" s="33"/>
      <c r="I358" s="33"/>
      <c r="J358" s="33"/>
      <c r="K358" s="33"/>
      <c r="L358" s="72"/>
      <c r="M358" s="33"/>
      <c r="N358" s="33"/>
      <c r="O358" s="33"/>
      <c r="P358" s="33"/>
      <c r="Q358" s="72"/>
      <c r="R358" s="33"/>
      <c r="S358" s="33"/>
      <c r="T358" s="33"/>
      <c r="U358" s="33"/>
      <c r="V358" s="72"/>
      <c r="W358" s="71" t="s">
        <v>17</v>
      </c>
      <c r="X358" s="71" t="s">
        <v>17</v>
      </c>
      <c r="Y358" s="71" t="s">
        <v>17</v>
      </c>
      <c r="Z358" s="71" t="s">
        <v>17</v>
      </c>
      <c r="AA358" s="71" t="s">
        <v>17</v>
      </c>
      <c r="AB358" s="71" t="s">
        <v>17</v>
      </c>
      <c r="AC358" s="71" t="s">
        <v>17</v>
      </c>
      <c r="AD358" s="71" t="s">
        <v>17</v>
      </c>
      <c r="AE358" s="71" t="s">
        <v>17</v>
      </c>
      <c r="AF358" s="71" t="s">
        <v>17</v>
      </c>
      <c r="AG358" s="71" t="s">
        <v>17</v>
      </c>
      <c r="AH358" s="71" t="s">
        <v>17</v>
      </c>
    </row>
    <row r="359" spans="1:34" s="82" customFormat="1" ht="114.75" x14ac:dyDescent="0.25">
      <c r="A359" s="34" t="s">
        <v>412</v>
      </c>
      <c r="B359" s="46" t="s">
        <v>252</v>
      </c>
      <c r="C359" s="276"/>
      <c r="D359" s="274"/>
      <c r="E359" s="266"/>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51" x14ac:dyDescent="0.25">
      <c r="A360" s="34"/>
      <c r="B360" s="182" t="s">
        <v>782</v>
      </c>
      <c r="C360" s="175"/>
      <c r="D360" s="175"/>
      <c r="E360" s="34"/>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15.75" x14ac:dyDescent="0.25">
      <c r="A361" s="287" t="s">
        <v>253</v>
      </c>
      <c r="B361" s="288"/>
      <c r="C361" s="288"/>
      <c r="D361" s="288"/>
      <c r="E361" s="288"/>
      <c r="F361" s="288"/>
      <c r="G361" s="288"/>
      <c r="H361" s="288"/>
      <c r="I361" s="288"/>
      <c r="J361" s="288"/>
      <c r="K361" s="288"/>
      <c r="L361" s="288"/>
      <c r="M361" s="288"/>
      <c r="N361" s="288"/>
      <c r="O361" s="288"/>
      <c r="P361" s="288"/>
      <c r="Q361" s="288"/>
      <c r="R361" s="288"/>
      <c r="S361" s="288"/>
      <c r="T361" s="288"/>
      <c r="U361" s="288"/>
      <c r="V361" s="288"/>
      <c r="W361" s="288"/>
      <c r="X361" s="288"/>
      <c r="Y361" s="288"/>
      <c r="Z361" s="288"/>
      <c r="AA361" s="288"/>
      <c r="AB361" s="288"/>
      <c r="AC361" s="288"/>
      <c r="AD361" s="288"/>
      <c r="AE361" s="288"/>
      <c r="AF361" s="288"/>
      <c r="AG361" s="288"/>
      <c r="AH361" s="289"/>
    </row>
    <row r="362" spans="1:34" s="26" customFormat="1" ht="51" x14ac:dyDescent="0.25">
      <c r="A362" s="116" t="s">
        <v>531</v>
      </c>
      <c r="B362" s="38" t="s">
        <v>254</v>
      </c>
      <c r="C362" s="275" t="s">
        <v>702</v>
      </c>
      <c r="D362" s="311" t="s">
        <v>552</v>
      </c>
      <c r="E362" s="264" t="s">
        <v>598</v>
      </c>
      <c r="F362" s="47">
        <v>45658</v>
      </c>
      <c r="G362" s="48">
        <v>46752</v>
      </c>
      <c r="H362" s="55"/>
      <c r="I362" s="55"/>
      <c r="J362" s="55"/>
      <c r="K362" s="55"/>
      <c r="L362" s="69"/>
      <c r="M362" s="55"/>
      <c r="N362" s="55"/>
      <c r="O362" s="55"/>
      <c r="P362" s="55"/>
      <c r="Q362" s="69"/>
      <c r="R362" s="55"/>
      <c r="S362" s="55"/>
      <c r="T362" s="55"/>
      <c r="U362" s="55"/>
      <c r="V362" s="69"/>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76.5" x14ac:dyDescent="0.25">
      <c r="A363" s="34" t="s">
        <v>440</v>
      </c>
      <c r="B363" s="46" t="s">
        <v>321</v>
      </c>
      <c r="C363" s="276"/>
      <c r="D363" s="312"/>
      <c r="E363" s="266"/>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63.75" x14ac:dyDescent="0.25">
      <c r="A364" s="34"/>
      <c r="B364" s="46" t="s">
        <v>783</v>
      </c>
      <c r="C364" s="183"/>
      <c r="D364" s="126"/>
      <c r="E364" s="21"/>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63.75" x14ac:dyDescent="0.25">
      <c r="A365" s="80" t="s">
        <v>532</v>
      </c>
      <c r="B365" s="38" t="s">
        <v>255</v>
      </c>
      <c r="C365" s="273" t="s">
        <v>702</v>
      </c>
      <c r="D365" s="283" t="s">
        <v>552</v>
      </c>
      <c r="E365" s="264" t="s">
        <v>319</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51" x14ac:dyDescent="0.25">
      <c r="A366" s="34" t="s">
        <v>441</v>
      </c>
      <c r="B366" s="46" t="s">
        <v>256</v>
      </c>
      <c r="C366" s="279"/>
      <c r="D366" s="277"/>
      <c r="E366" s="265"/>
      <c r="F366" s="47">
        <v>45658</v>
      </c>
      <c r="G366" s="48">
        <v>46752</v>
      </c>
      <c r="H366" s="55"/>
      <c r="I366" s="55"/>
      <c r="J366" s="55"/>
      <c r="K366" s="55"/>
      <c r="L366" s="69"/>
      <c r="M366" s="55"/>
      <c r="N366" s="55"/>
      <c r="O366" s="55"/>
      <c r="P366" s="55"/>
      <c r="Q366" s="69"/>
      <c r="R366" s="55"/>
      <c r="S366" s="55"/>
      <c r="T366" s="55"/>
      <c r="U366" s="55"/>
      <c r="V366" s="69"/>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34" t="s">
        <v>650</v>
      </c>
      <c r="B367" s="46" t="s">
        <v>309</v>
      </c>
      <c r="C367" s="274"/>
      <c r="D367" s="278"/>
      <c r="E367" s="266"/>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38.25" x14ac:dyDescent="0.25">
      <c r="A368" s="34"/>
      <c r="B368" s="46" t="s">
        <v>784</v>
      </c>
      <c r="C368" s="128"/>
      <c r="D368" s="128"/>
      <c r="E368" s="34"/>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140.25" x14ac:dyDescent="0.25">
      <c r="A369" s="80" t="s">
        <v>533</v>
      </c>
      <c r="B369" s="38" t="s">
        <v>257</v>
      </c>
      <c r="C369" s="283" t="s">
        <v>702</v>
      </c>
      <c r="D369" s="32" t="s">
        <v>559</v>
      </c>
      <c r="E369" s="264" t="s">
        <v>262</v>
      </c>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51" x14ac:dyDescent="0.25">
      <c r="A370" s="34" t="s">
        <v>442</v>
      </c>
      <c r="B370" s="46" t="s">
        <v>258</v>
      </c>
      <c r="C370" s="313"/>
      <c r="D370" s="32" t="s">
        <v>576</v>
      </c>
      <c r="E370" s="265"/>
      <c r="F370" s="47">
        <v>45658</v>
      </c>
      <c r="G370" s="48">
        <v>46752</v>
      </c>
      <c r="H370" s="55"/>
      <c r="I370" s="55"/>
      <c r="J370" s="55"/>
      <c r="K370" s="55"/>
      <c r="L370" s="69"/>
      <c r="M370" s="55"/>
      <c r="N370" s="55"/>
      <c r="O370" s="55"/>
      <c r="P370" s="55"/>
      <c r="Q370" s="69"/>
      <c r="R370" s="55"/>
      <c r="S370" s="55"/>
      <c r="T370" s="55"/>
      <c r="U370" s="55"/>
      <c r="V370" s="69"/>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89.25" x14ac:dyDescent="0.25">
      <c r="A371" s="34" t="s">
        <v>630</v>
      </c>
      <c r="B371" s="46" t="s">
        <v>259</v>
      </c>
      <c r="C371" s="314"/>
      <c r="D371" s="32" t="s">
        <v>341</v>
      </c>
      <c r="E371" s="266"/>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c r="B372" s="46" t="s">
        <v>785</v>
      </c>
      <c r="C372" s="32"/>
      <c r="D372" s="32"/>
      <c r="E372" s="34"/>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38.25" x14ac:dyDescent="0.25">
      <c r="A373" s="80" t="s">
        <v>534</v>
      </c>
      <c r="B373" s="38" t="s">
        <v>260</v>
      </c>
      <c r="C373" s="275" t="s">
        <v>708</v>
      </c>
      <c r="D373" s="283" t="s">
        <v>576</v>
      </c>
      <c r="E373" s="264" t="s">
        <v>261</v>
      </c>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38.25" x14ac:dyDescent="0.25">
      <c r="A374" s="34" t="s">
        <v>443</v>
      </c>
      <c r="B374" s="46" t="s">
        <v>263</v>
      </c>
      <c r="C374" s="276"/>
      <c r="D374" s="278"/>
      <c r="E374" s="266"/>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34"/>
      <c r="B375" s="46" t="s">
        <v>786</v>
      </c>
      <c r="C375" s="32"/>
      <c r="D375" s="32"/>
      <c r="E375" s="34"/>
      <c r="F375" s="47">
        <v>45658</v>
      </c>
      <c r="G375" s="48">
        <v>46752</v>
      </c>
      <c r="H375" s="33"/>
      <c r="I375" s="33"/>
      <c r="J375" s="33"/>
      <c r="K375" s="33"/>
      <c r="L375" s="72"/>
      <c r="M375" s="33"/>
      <c r="N375" s="33"/>
      <c r="O375" s="33"/>
      <c r="P375" s="33"/>
      <c r="Q375" s="72"/>
      <c r="R375" s="33"/>
      <c r="S375" s="33"/>
      <c r="T375" s="33"/>
      <c r="U375" s="33"/>
      <c r="V375" s="72"/>
      <c r="W375" s="71"/>
      <c r="X375" s="71"/>
      <c r="Y375" s="71"/>
      <c r="Z375" s="71" t="s">
        <v>17</v>
      </c>
      <c r="AA375" s="71"/>
      <c r="AB375" s="71"/>
      <c r="AC375" s="71"/>
      <c r="AD375" s="71" t="s">
        <v>17</v>
      </c>
      <c r="AE375" s="71"/>
      <c r="AF375" s="71"/>
      <c r="AG375" s="71"/>
      <c r="AH375" s="71" t="s">
        <v>17</v>
      </c>
    </row>
    <row r="376" spans="1:34" s="26" customFormat="1" ht="63.75" x14ac:dyDescent="0.25">
      <c r="A376" s="80" t="s">
        <v>535</v>
      </c>
      <c r="B376" s="38" t="s">
        <v>327</v>
      </c>
      <c r="C376" s="275" t="s">
        <v>700</v>
      </c>
      <c r="D376" s="283" t="s">
        <v>552</v>
      </c>
      <c r="E376" s="264" t="s">
        <v>264</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t="s">
        <v>444</v>
      </c>
      <c r="B377" s="46" t="s">
        <v>310</v>
      </c>
      <c r="C377" s="276"/>
      <c r="D377" s="278"/>
      <c r="E377" s="266"/>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4" s="26" customFormat="1" ht="38.25" x14ac:dyDescent="0.25">
      <c r="A378" s="34"/>
      <c r="B378" s="46" t="s">
        <v>787</v>
      </c>
      <c r="C378" s="32"/>
      <c r="D378" s="32"/>
      <c r="E378" s="34"/>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94.5" customHeight="1" x14ac:dyDescent="0.25">
      <c r="A379" s="80" t="s">
        <v>631</v>
      </c>
      <c r="B379" s="38" t="s">
        <v>265</v>
      </c>
      <c r="C379" s="283" t="s">
        <v>709</v>
      </c>
      <c r="D379" s="283" t="s">
        <v>577</v>
      </c>
      <c r="E379" s="264" t="s">
        <v>266</v>
      </c>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60" customHeight="1" x14ac:dyDescent="0.25">
      <c r="A380" s="34" t="s">
        <v>445</v>
      </c>
      <c r="B380" s="46" t="s">
        <v>555</v>
      </c>
      <c r="C380" s="322"/>
      <c r="D380" s="278"/>
      <c r="E380" s="266"/>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83.25" customHeight="1" x14ac:dyDescent="0.25">
      <c r="A381" s="34"/>
      <c r="B381" s="46" t="s">
        <v>788</v>
      </c>
      <c r="C381" s="322"/>
      <c r="D381" s="32"/>
      <c r="E381" s="34"/>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51" x14ac:dyDescent="0.25">
      <c r="A382" s="80" t="s">
        <v>636</v>
      </c>
      <c r="B382" s="38" t="s">
        <v>267</v>
      </c>
      <c r="C382" s="265" t="s">
        <v>710</v>
      </c>
      <c r="D382" s="283" t="s">
        <v>341</v>
      </c>
      <c r="E382" s="264" t="s">
        <v>268</v>
      </c>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95.25" customHeight="1" x14ac:dyDescent="0.25">
      <c r="A383" s="34" t="s">
        <v>446</v>
      </c>
      <c r="B383" s="46" t="s">
        <v>311</v>
      </c>
      <c r="C383" s="323"/>
      <c r="D383" s="278"/>
      <c r="E383" s="266"/>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65.25" customHeight="1" x14ac:dyDescent="0.25">
      <c r="A384" s="34"/>
      <c r="B384" s="46" t="s">
        <v>789</v>
      </c>
      <c r="C384" s="324"/>
      <c r="D384" s="32"/>
      <c r="E384" s="34"/>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56.25" customHeight="1" x14ac:dyDescent="0.25">
      <c r="A385" s="80">
        <v>80</v>
      </c>
      <c r="B385" s="38" t="s">
        <v>269</v>
      </c>
      <c r="C385" s="275" t="s">
        <v>702</v>
      </c>
      <c r="D385" s="283" t="s">
        <v>552</v>
      </c>
      <c r="E385" s="264" t="s">
        <v>270</v>
      </c>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51" x14ac:dyDescent="0.25">
      <c r="A386" s="34" t="s">
        <v>413</v>
      </c>
      <c r="B386" s="46" t="s">
        <v>272</v>
      </c>
      <c r="C386" s="276"/>
      <c r="D386" s="278"/>
      <c r="E386" s="266"/>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76.5" x14ac:dyDescent="0.25">
      <c r="A387" s="34"/>
      <c r="B387" s="46" t="s">
        <v>790</v>
      </c>
      <c r="C387" s="32"/>
      <c r="D387" s="32"/>
      <c r="E387" s="34"/>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51" x14ac:dyDescent="0.25">
      <c r="A388" s="80">
        <v>81</v>
      </c>
      <c r="B388" s="38" t="s">
        <v>271</v>
      </c>
      <c r="C388" s="273" t="s">
        <v>702</v>
      </c>
      <c r="D388" s="283" t="s">
        <v>552</v>
      </c>
      <c r="E388" s="264" t="s">
        <v>273</v>
      </c>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82" customFormat="1" ht="89.25" x14ac:dyDescent="0.25">
      <c r="A389" s="34" t="s">
        <v>447</v>
      </c>
      <c r="B389" s="46" t="s">
        <v>312</v>
      </c>
      <c r="C389" s="279"/>
      <c r="D389" s="277"/>
      <c r="E389" s="265"/>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 customFormat="1" ht="63.75" x14ac:dyDescent="0.25">
      <c r="A390" s="34" t="s">
        <v>651</v>
      </c>
      <c r="B390" s="46" t="s">
        <v>313</v>
      </c>
      <c r="C390" s="279"/>
      <c r="D390" s="277"/>
      <c r="E390" s="265"/>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c r="AI390" s="23"/>
    </row>
    <row r="391" spans="1:35" s="26" customFormat="1" ht="51" x14ac:dyDescent="0.25">
      <c r="A391" s="34" t="s">
        <v>652</v>
      </c>
      <c r="B391" s="46" t="s">
        <v>314</v>
      </c>
      <c r="C391" s="274"/>
      <c r="D391" s="278"/>
      <c r="E391" s="266"/>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6" customFormat="1" ht="81.75" customHeight="1" x14ac:dyDescent="0.25">
      <c r="B392" s="46" t="s">
        <v>791</v>
      </c>
      <c r="C392" s="32"/>
      <c r="D392" s="34"/>
      <c r="E392" s="152"/>
      <c r="F392" s="47">
        <v>45658</v>
      </c>
      <c r="G392" s="48">
        <v>46752</v>
      </c>
      <c r="H392" s="33"/>
      <c r="I392" s="33"/>
      <c r="J392" s="33"/>
      <c r="K392" s="72"/>
      <c r="L392" s="71"/>
      <c r="M392" s="33"/>
      <c r="N392" s="33"/>
      <c r="O392" s="33"/>
      <c r="P392" s="72"/>
      <c r="Q392" s="33"/>
      <c r="R392" s="33"/>
      <c r="S392" s="33"/>
      <c r="T392" s="33"/>
      <c r="U392" s="72"/>
      <c r="V392" s="33"/>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5" s="26" customFormat="1" ht="30.75" customHeight="1" x14ac:dyDescent="0.25">
      <c r="A393" s="80">
        <v>82</v>
      </c>
      <c r="B393" s="38" t="s">
        <v>328</v>
      </c>
      <c r="C393" s="275" t="s">
        <v>702</v>
      </c>
      <c r="D393" s="283" t="s">
        <v>552</v>
      </c>
      <c r="E393" s="264" t="s">
        <v>273</v>
      </c>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76.5" x14ac:dyDescent="0.25">
      <c r="A394" s="34" t="s">
        <v>448</v>
      </c>
      <c r="B394" s="46" t="s">
        <v>330</v>
      </c>
      <c r="C394" s="276"/>
      <c r="D394" s="278"/>
      <c r="E394" s="266"/>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51" x14ac:dyDescent="0.25">
      <c r="A395" s="34"/>
      <c r="B395" s="46" t="s">
        <v>792</v>
      </c>
      <c r="C395" s="184"/>
      <c r="D395" s="185"/>
      <c r="E395" s="184"/>
      <c r="F395" s="47">
        <v>45658</v>
      </c>
      <c r="G395" s="48">
        <v>46752</v>
      </c>
      <c r="H395" s="184"/>
      <c r="I395" s="184"/>
      <c r="J395" s="184"/>
      <c r="K395" s="184"/>
      <c r="L395" s="184"/>
      <c r="M395" s="184"/>
      <c r="N395" s="184"/>
      <c r="O395" s="184"/>
      <c r="P395" s="184"/>
      <c r="Q395" s="184"/>
      <c r="R395" s="184"/>
      <c r="S395" s="184"/>
      <c r="T395" s="184"/>
      <c r="U395" s="184"/>
      <c r="V395" s="184"/>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15.75" x14ac:dyDescent="0.25">
      <c r="A396" s="287" t="s">
        <v>582</v>
      </c>
      <c r="B396" s="288"/>
      <c r="C396" s="288"/>
      <c r="D396" s="288"/>
      <c r="E396" s="288"/>
      <c r="F396" s="288"/>
      <c r="G396" s="288"/>
      <c r="H396" s="288"/>
      <c r="I396" s="288"/>
      <c r="J396" s="288"/>
      <c r="K396" s="288"/>
      <c r="L396" s="288"/>
      <c r="M396" s="288"/>
      <c r="N396" s="288"/>
      <c r="O396" s="288"/>
      <c r="P396" s="288"/>
      <c r="Q396" s="288"/>
      <c r="R396" s="288"/>
      <c r="S396" s="288"/>
      <c r="T396" s="288"/>
      <c r="U396" s="288"/>
      <c r="V396" s="288"/>
      <c r="W396" s="288"/>
      <c r="X396" s="288"/>
      <c r="Y396" s="288"/>
      <c r="Z396" s="288"/>
      <c r="AA396" s="288"/>
      <c r="AB396" s="288"/>
      <c r="AC396" s="288"/>
      <c r="AD396" s="288"/>
      <c r="AE396" s="288"/>
      <c r="AF396" s="288"/>
      <c r="AG396" s="288"/>
      <c r="AH396" s="289"/>
    </row>
    <row r="397" spans="1:35" s="2" customFormat="1" ht="50.25" customHeight="1" x14ac:dyDescent="0.25">
      <c r="A397" s="186" t="s">
        <v>653</v>
      </c>
      <c r="B397" s="187" t="s">
        <v>274</v>
      </c>
      <c r="C397" s="275" t="s">
        <v>711</v>
      </c>
      <c r="D397" s="277" t="s">
        <v>565</v>
      </c>
      <c r="E397" s="277" t="s">
        <v>339</v>
      </c>
      <c r="F397" s="47">
        <v>45658</v>
      </c>
      <c r="G397" s="48">
        <v>46752</v>
      </c>
      <c r="H397" s="159"/>
      <c r="I397" s="159"/>
      <c r="J397" s="159"/>
      <c r="K397" s="159"/>
      <c r="L397" s="188"/>
      <c r="M397" s="159"/>
      <c r="N397" s="159"/>
      <c r="O397" s="159"/>
      <c r="P397" s="159"/>
      <c r="Q397" s="188"/>
      <c r="R397" s="159"/>
      <c r="S397" s="159"/>
      <c r="T397" s="159"/>
      <c r="U397" s="159"/>
      <c r="V397" s="188"/>
      <c r="W397" s="189" t="s">
        <v>17</v>
      </c>
      <c r="X397" s="189" t="s">
        <v>17</v>
      </c>
      <c r="Y397" s="189" t="s">
        <v>17</v>
      </c>
      <c r="Z397" s="189" t="s">
        <v>17</v>
      </c>
      <c r="AA397" s="189" t="s">
        <v>17</v>
      </c>
      <c r="AB397" s="189" t="s">
        <v>17</v>
      </c>
      <c r="AC397" s="189" t="s">
        <v>17</v>
      </c>
      <c r="AD397" s="189" t="s">
        <v>17</v>
      </c>
      <c r="AE397" s="189" t="s">
        <v>17</v>
      </c>
      <c r="AF397" s="189" t="s">
        <v>17</v>
      </c>
      <c r="AG397" s="189" t="s">
        <v>17</v>
      </c>
      <c r="AH397" s="189" t="s">
        <v>17</v>
      </c>
    </row>
    <row r="398" spans="1:35" s="82" customFormat="1" ht="185.25" customHeight="1" x14ac:dyDescent="0.25">
      <c r="A398" s="171" t="s">
        <v>449</v>
      </c>
      <c r="B398" s="46" t="s">
        <v>340</v>
      </c>
      <c r="C398" s="276"/>
      <c r="D398" s="278"/>
      <c r="E398" s="278"/>
      <c r="F398" s="47">
        <v>45658</v>
      </c>
      <c r="G398" s="48">
        <v>46752</v>
      </c>
      <c r="H398" s="55"/>
      <c r="I398" s="55"/>
      <c r="J398" s="55"/>
      <c r="K398" s="55"/>
      <c r="L398" s="69"/>
      <c r="M398" s="55"/>
      <c r="N398" s="55"/>
      <c r="O398" s="55"/>
      <c r="P398" s="55"/>
      <c r="Q398" s="69"/>
      <c r="R398" s="55"/>
      <c r="S398" s="55"/>
      <c r="T398" s="55"/>
      <c r="U398" s="55"/>
      <c r="V398" s="69"/>
      <c r="W398" s="71" t="s">
        <v>17</v>
      </c>
      <c r="X398" s="71" t="s">
        <v>17</v>
      </c>
      <c r="Y398" s="71" t="s">
        <v>17</v>
      </c>
      <c r="Z398" s="71" t="s">
        <v>17</v>
      </c>
      <c r="AA398" s="71" t="s">
        <v>17</v>
      </c>
      <c r="AB398" s="71" t="s">
        <v>17</v>
      </c>
      <c r="AC398" s="71" t="s">
        <v>17</v>
      </c>
      <c r="AD398" s="71" t="s">
        <v>17</v>
      </c>
      <c r="AE398" s="71" t="s">
        <v>17</v>
      </c>
      <c r="AF398" s="71" t="s">
        <v>17</v>
      </c>
      <c r="AG398" s="71" t="s">
        <v>17</v>
      </c>
      <c r="AH398" s="71" t="s">
        <v>17</v>
      </c>
    </row>
    <row r="399" spans="1:35" s="26" customFormat="1" ht="25.5" x14ac:dyDescent="0.25">
      <c r="A399" s="171"/>
      <c r="B399" s="46" t="s">
        <v>793</v>
      </c>
      <c r="C399" s="32"/>
      <c r="D399" s="32"/>
      <c r="E399" s="32"/>
      <c r="F399" s="47">
        <v>45658</v>
      </c>
      <c r="G399" s="48">
        <v>46752</v>
      </c>
      <c r="H399" s="55"/>
      <c r="I399" s="55"/>
      <c r="J399" s="55"/>
      <c r="K399" s="55"/>
      <c r="L399" s="69"/>
      <c r="M399" s="55"/>
      <c r="N399" s="55"/>
      <c r="O399" s="55"/>
      <c r="P399" s="55"/>
      <c r="Q399" s="69"/>
      <c r="R399" s="55"/>
      <c r="S399" s="55"/>
      <c r="T399" s="55"/>
      <c r="U399" s="55"/>
      <c r="V399" s="69"/>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5" s="26" customFormat="1" ht="63.75" x14ac:dyDescent="0.25">
      <c r="A400" s="169">
        <v>84</v>
      </c>
      <c r="B400" s="38" t="s">
        <v>275</v>
      </c>
      <c r="C400" s="275" t="s">
        <v>707</v>
      </c>
      <c r="D400" s="283" t="s">
        <v>454</v>
      </c>
      <c r="E400" s="264" t="s">
        <v>276</v>
      </c>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82" customFormat="1" ht="195" customHeight="1" x14ac:dyDescent="0.25">
      <c r="A401" s="171" t="s">
        <v>450</v>
      </c>
      <c r="B401" s="46" t="s">
        <v>315</v>
      </c>
      <c r="C401" s="276"/>
      <c r="D401" s="278"/>
      <c r="E401" s="266"/>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82" customFormat="1" ht="93.75" customHeight="1" x14ac:dyDescent="0.25">
      <c r="A402" s="190"/>
      <c r="B402" s="87" t="s">
        <v>794</v>
      </c>
      <c r="C402" s="63"/>
      <c r="D402" s="63"/>
      <c r="E402" s="63"/>
      <c r="F402" s="47">
        <v>45658</v>
      </c>
      <c r="G402" s="48">
        <v>46752</v>
      </c>
      <c r="H402" s="191"/>
      <c r="I402" s="191"/>
      <c r="J402" s="191"/>
      <c r="K402" s="191"/>
      <c r="L402" s="70"/>
      <c r="M402" s="191"/>
      <c r="N402" s="191"/>
      <c r="O402" s="191"/>
      <c r="P402" s="191"/>
      <c r="Q402" s="70"/>
      <c r="R402" s="191"/>
      <c r="S402" s="191"/>
      <c r="T402" s="191"/>
      <c r="U402" s="191"/>
      <c r="V402" s="70"/>
      <c r="W402" s="192" t="s">
        <v>17</v>
      </c>
      <c r="X402" s="192" t="s">
        <v>17</v>
      </c>
      <c r="Y402" s="192" t="s">
        <v>17</v>
      </c>
      <c r="Z402" s="192" t="s">
        <v>17</v>
      </c>
      <c r="AA402" s="192" t="s">
        <v>17</v>
      </c>
      <c r="AB402" s="192" t="s">
        <v>17</v>
      </c>
      <c r="AC402" s="192" t="s">
        <v>17</v>
      </c>
      <c r="AD402" s="192" t="s">
        <v>17</v>
      </c>
      <c r="AE402" s="192" t="s">
        <v>17</v>
      </c>
      <c r="AF402" s="192" t="s">
        <v>17</v>
      </c>
      <c r="AG402" s="192" t="s">
        <v>17</v>
      </c>
      <c r="AH402" s="192" t="s">
        <v>17</v>
      </c>
    </row>
    <row r="403" spans="1:34" s="26" customFormat="1" ht="33" customHeight="1" x14ac:dyDescent="0.25">
      <c r="A403" s="319" t="s">
        <v>471</v>
      </c>
      <c r="B403" s="320"/>
      <c r="C403" s="320"/>
      <c r="D403" s="320"/>
      <c r="E403" s="320"/>
      <c r="F403" s="320"/>
      <c r="G403" s="320"/>
      <c r="H403" s="320"/>
      <c r="I403" s="320"/>
      <c r="J403" s="320"/>
      <c r="K403" s="320"/>
      <c r="L403" s="320"/>
      <c r="M403" s="320"/>
      <c r="N403" s="320"/>
      <c r="O403" s="320"/>
      <c r="P403" s="320"/>
      <c r="Q403" s="320"/>
      <c r="R403" s="320"/>
      <c r="S403" s="320"/>
      <c r="T403" s="320"/>
      <c r="U403" s="320"/>
      <c r="V403" s="320"/>
      <c r="W403" s="320"/>
      <c r="X403" s="320"/>
      <c r="Y403" s="320"/>
      <c r="Z403" s="320"/>
      <c r="AA403" s="320"/>
      <c r="AB403" s="320"/>
      <c r="AC403" s="320"/>
      <c r="AD403" s="320"/>
      <c r="AE403" s="320"/>
      <c r="AF403" s="320"/>
      <c r="AG403" s="320"/>
      <c r="AH403" s="321"/>
    </row>
    <row r="404" spans="1:34" s="82" customFormat="1" ht="40.5" customHeight="1" x14ac:dyDescent="0.25">
      <c r="A404" s="230" t="s">
        <v>632</v>
      </c>
      <c r="B404" s="187" t="s">
        <v>277</v>
      </c>
      <c r="C404" s="275" t="s">
        <v>700</v>
      </c>
      <c r="D404" s="277" t="s">
        <v>553</v>
      </c>
      <c r="E404" s="265" t="s">
        <v>599</v>
      </c>
      <c r="F404" s="47">
        <v>45658</v>
      </c>
      <c r="G404" s="48">
        <v>46752</v>
      </c>
      <c r="H404" s="159"/>
      <c r="I404" s="159"/>
      <c r="J404" s="159"/>
      <c r="K404" s="159"/>
      <c r="L404" s="188"/>
      <c r="M404" s="159"/>
      <c r="N404" s="159"/>
      <c r="O404" s="159"/>
      <c r="P404" s="159"/>
      <c r="Q404" s="188"/>
      <c r="R404" s="159"/>
      <c r="S404" s="159"/>
      <c r="T404" s="159"/>
      <c r="U404" s="159"/>
      <c r="V404" s="188"/>
      <c r="W404" s="189" t="s">
        <v>17</v>
      </c>
      <c r="X404" s="189" t="s">
        <v>17</v>
      </c>
      <c r="Y404" s="189" t="s">
        <v>17</v>
      </c>
      <c r="Z404" s="189" t="s">
        <v>17</v>
      </c>
      <c r="AA404" s="189" t="s">
        <v>17</v>
      </c>
      <c r="AB404" s="189" t="s">
        <v>17</v>
      </c>
      <c r="AC404" s="189" t="s">
        <v>17</v>
      </c>
      <c r="AD404" s="189" t="s">
        <v>17</v>
      </c>
      <c r="AE404" s="189" t="s">
        <v>17</v>
      </c>
      <c r="AF404" s="189" t="s">
        <v>17</v>
      </c>
      <c r="AG404" s="189" t="s">
        <v>17</v>
      </c>
      <c r="AH404" s="189" t="s">
        <v>17</v>
      </c>
    </row>
    <row r="405" spans="1:34" s="82" customFormat="1" ht="155.25" customHeight="1" x14ac:dyDescent="0.25">
      <c r="A405" s="32" t="s">
        <v>451</v>
      </c>
      <c r="B405" s="46" t="s">
        <v>316</v>
      </c>
      <c r="C405" s="276"/>
      <c r="D405" s="278"/>
      <c r="E405" s="266"/>
      <c r="F405" s="47">
        <v>45658</v>
      </c>
      <c r="G405" s="48">
        <v>46752</v>
      </c>
      <c r="H405" s="42"/>
      <c r="I405" s="42"/>
      <c r="J405" s="42"/>
      <c r="K405" s="42"/>
      <c r="L405" s="71"/>
      <c r="M405" s="42"/>
      <c r="N405" s="42"/>
      <c r="O405" s="42"/>
      <c r="P405" s="42"/>
      <c r="Q405" s="71"/>
      <c r="R405" s="42"/>
      <c r="S405" s="42"/>
      <c r="T405" s="42"/>
      <c r="U405" s="42"/>
      <c r="V405" s="71"/>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4" s="26" customFormat="1" ht="66.75" customHeight="1" x14ac:dyDescent="0.25">
      <c r="A406" s="193"/>
      <c r="B406" s="46" t="s">
        <v>795</v>
      </c>
      <c r="C406" s="62"/>
      <c r="D406" s="62"/>
      <c r="E406" s="62"/>
      <c r="F406" s="47">
        <v>45658</v>
      </c>
      <c r="G406" s="48">
        <v>46752</v>
      </c>
      <c r="H406" s="42"/>
      <c r="I406" s="42"/>
      <c r="J406" s="42"/>
      <c r="K406" s="42"/>
      <c r="L406" s="71"/>
      <c r="M406" s="42"/>
      <c r="N406" s="42"/>
      <c r="O406" s="42"/>
      <c r="P406" s="42"/>
      <c r="Q406" s="71"/>
      <c r="R406" s="42"/>
      <c r="S406" s="42"/>
      <c r="T406" s="42"/>
      <c r="U406" s="42"/>
      <c r="V406" s="71"/>
      <c r="W406" s="74" t="s">
        <v>17</v>
      </c>
      <c r="X406" s="74" t="s">
        <v>17</v>
      </c>
      <c r="Y406" s="74" t="s">
        <v>17</v>
      </c>
      <c r="Z406" s="74" t="s">
        <v>17</v>
      </c>
      <c r="AA406" s="74" t="s">
        <v>17</v>
      </c>
      <c r="AB406" s="74" t="s">
        <v>17</v>
      </c>
      <c r="AC406" s="74" t="s">
        <v>17</v>
      </c>
      <c r="AD406" s="74" t="s">
        <v>17</v>
      </c>
      <c r="AE406" s="74" t="s">
        <v>17</v>
      </c>
      <c r="AF406" s="74" t="s">
        <v>17</v>
      </c>
      <c r="AG406" s="74" t="s">
        <v>17</v>
      </c>
      <c r="AH406" s="74" t="s">
        <v>17</v>
      </c>
    </row>
    <row r="407" spans="1:34" s="26" customFormat="1" ht="78.75" customHeight="1" x14ac:dyDescent="0.25">
      <c r="A407" s="194" t="s">
        <v>637</v>
      </c>
      <c r="B407" s="38" t="s">
        <v>278</v>
      </c>
      <c r="C407" s="273" t="s">
        <v>702</v>
      </c>
      <c r="D407" s="273" t="s">
        <v>554</v>
      </c>
      <c r="E407" s="283" t="s">
        <v>280</v>
      </c>
      <c r="F407" s="47">
        <v>45658</v>
      </c>
      <c r="G407" s="48">
        <v>46752</v>
      </c>
      <c r="H407" s="33"/>
      <c r="I407" s="33"/>
      <c r="J407" s="33"/>
      <c r="K407" s="33"/>
      <c r="L407" s="72"/>
      <c r="M407" s="33"/>
      <c r="N407" s="33"/>
      <c r="O407" s="33"/>
      <c r="P407" s="33"/>
      <c r="Q407" s="72"/>
      <c r="R407" s="33"/>
      <c r="S407" s="33"/>
      <c r="T407" s="33"/>
      <c r="U407" s="33"/>
      <c r="V407" s="72"/>
      <c r="W407" s="74"/>
      <c r="X407" s="74"/>
      <c r="Y407" s="74"/>
      <c r="Z407" s="74" t="s">
        <v>17</v>
      </c>
      <c r="AA407" s="74"/>
      <c r="AB407" s="74"/>
      <c r="AC407" s="74"/>
      <c r="AD407" s="74" t="s">
        <v>17</v>
      </c>
      <c r="AE407" s="74"/>
      <c r="AF407" s="74"/>
      <c r="AG407" s="74"/>
      <c r="AH407" s="74" t="s">
        <v>17</v>
      </c>
    </row>
    <row r="408" spans="1:34" s="26" customFormat="1" ht="89.25" x14ac:dyDescent="0.25">
      <c r="A408" s="34" t="s">
        <v>452</v>
      </c>
      <c r="B408" s="87" t="s">
        <v>317</v>
      </c>
      <c r="C408" s="279"/>
      <c r="D408" s="279"/>
      <c r="E408" s="277"/>
      <c r="F408" s="47">
        <v>45658</v>
      </c>
      <c r="G408" s="48">
        <v>46752</v>
      </c>
      <c r="H408" s="33"/>
      <c r="I408" s="33"/>
      <c r="J408" s="33"/>
      <c r="K408" s="33"/>
      <c r="L408" s="72"/>
      <c r="M408" s="33"/>
      <c r="N408" s="33"/>
      <c r="O408" s="33"/>
      <c r="P408" s="33"/>
      <c r="Q408" s="72"/>
      <c r="R408" s="33"/>
      <c r="S408" s="33"/>
      <c r="T408" s="33"/>
      <c r="U408" s="33"/>
      <c r="V408" s="72"/>
      <c r="W408" s="74"/>
      <c r="X408" s="74"/>
      <c r="Y408" s="74"/>
      <c r="Z408" s="74" t="s">
        <v>17</v>
      </c>
      <c r="AA408" s="74"/>
      <c r="AB408" s="74"/>
      <c r="AC408" s="74"/>
      <c r="AD408" s="74" t="s">
        <v>17</v>
      </c>
      <c r="AE408" s="74"/>
      <c r="AF408" s="74"/>
      <c r="AG408" s="74"/>
      <c r="AH408" s="74" t="s">
        <v>17</v>
      </c>
    </row>
    <row r="409" spans="1:34" s="2" customFormat="1" ht="71.25" customHeight="1" x14ac:dyDescent="0.25">
      <c r="A409" s="34" t="s">
        <v>654</v>
      </c>
      <c r="B409" s="87" t="s">
        <v>279</v>
      </c>
      <c r="C409" s="274"/>
      <c r="D409" s="274"/>
      <c r="E409" s="278"/>
      <c r="F409" s="47">
        <v>45658</v>
      </c>
      <c r="G409" s="48">
        <v>46752</v>
      </c>
      <c r="H409" s="55"/>
      <c r="I409" s="55"/>
      <c r="J409" s="55"/>
      <c r="K409" s="55"/>
      <c r="L409" s="69"/>
      <c r="M409" s="55"/>
      <c r="N409" s="55"/>
      <c r="O409" s="55"/>
      <c r="P409" s="55"/>
      <c r="Q409" s="69"/>
      <c r="R409" s="55"/>
      <c r="S409" s="55"/>
      <c r="T409" s="55"/>
      <c r="U409" s="55"/>
      <c r="V409" s="69"/>
      <c r="W409" s="71" t="s">
        <v>17</v>
      </c>
      <c r="X409" s="71" t="s">
        <v>17</v>
      </c>
      <c r="Y409" s="71" t="s">
        <v>17</v>
      </c>
      <c r="Z409" s="71" t="s">
        <v>17</v>
      </c>
      <c r="AA409" s="71" t="s">
        <v>17</v>
      </c>
      <c r="AB409" s="71" t="s">
        <v>17</v>
      </c>
      <c r="AC409" s="71" t="s">
        <v>17</v>
      </c>
      <c r="AD409" s="71" t="s">
        <v>17</v>
      </c>
      <c r="AE409" s="71" t="s">
        <v>17</v>
      </c>
      <c r="AF409" s="71" t="s">
        <v>17</v>
      </c>
      <c r="AG409" s="71" t="s">
        <v>17</v>
      </c>
      <c r="AH409" s="71" t="s">
        <v>17</v>
      </c>
    </row>
    <row r="410" spans="1:34" s="26" customFormat="1" ht="38.25" x14ac:dyDescent="0.25">
      <c r="A410" s="34"/>
      <c r="B410" s="87" t="s">
        <v>796</v>
      </c>
      <c r="C410" s="184"/>
      <c r="D410" s="184"/>
      <c r="E410" s="183"/>
      <c r="F410" s="47">
        <v>45658</v>
      </c>
      <c r="G410" s="48">
        <v>46752</v>
      </c>
      <c r="H410" s="33"/>
      <c r="I410" s="33"/>
      <c r="J410" s="33"/>
      <c r="K410" s="33"/>
      <c r="L410" s="72"/>
      <c r="M410" s="33"/>
      <c r="N410" s="33"/>
      <c r="O410" s="33"/>
      <c r="P410" s="33"/>
      <c r="Q410" s="72"/>
      <c r="R410" s="33"/>
      <c r="S410" s="33"/>
      <c r="T410" s="33"/>
      <c r="U410" s="33"/>
      <c r="V410" s="72"/>
      <c r="W410" s="71" t="s">
        <v>17</v>
      </c>
      <c r="X410" s="71" t="s">
        <v>17</v>
      </c>
      <c r="Y410" s="71" t="s">
        <v>17</v>
      </c>
      <c r="Z410" s="71" t="s">
        <v>17</v>
      </c>
      <c r="AA410" s="71" t="s">
        <v>17</v>
      </c>
      <c r="AB410" s="71" t="s">
        <v>17</v>
      </c>
      <c r="AC410" s="71" t="s">
        <v>17</v>
      </c>
      <c r="AD410" s="71" t="s">
        <v>17</v>
      </c>
      <c r="AE410" s="71" t="s">
        <v>17</v>
      </c>
      <c r="AF410" s="71" t="s">
        <v>17</v>
      </c>
      <c r="AG410" s="71" t="s">
        <v>17</v>
      </c>
      <c r="AH410" s="71" t="s">
        <v>17</v>
      </c>
    </row>
    <row r="411" spans="1:34" s="26" customFormat="1" ht="155.25" customHeight="1" x14ac:dyDescent="0.25">
      <c r="A411" s="80">
        <v>87</v>
      </c>
      <c r="B411" s="38" t="s">
        <v>281</v>
      </c>
      <c r="C411" s="273" t="s">
        <v>829</v>
      </c>
      <c r="D411" s="273" t="s">
        <v>560</v>
      </c>
      <c r="E411" s="195" t="s">
        <v>284</v>
      </c>
      <c r="F411" s="47">
        <v>45658</v>
      </c>
      <c r="G411" s="48">
        <v>46752</v>
      </c>
      <c r="H411" s="33"/>
      <c r="I411" s="33"/>
      <c r="J411" s="33"/>
      <c r="K411" s="33"/>
      <c r="L411" s="72"/>
      <c r="M411" s="33"/>
      <c r="N411" s="33"/>
      <c r="O411" s="33"/>
      <c r="P411" s="33"/>
      <c r="Q411" s="72"/>
      <c r="R411" s="33"/>
      <c r="S411" s="33"/>
      <c r="T411" s="33"/>
      <c r="U411" s="33"/>
      <c r="V411" s="72"/>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63.75" x14ac:dyDescent="0.25">
      <c r="A412" s="34" t="s">
        <v>453</v>
      </c>
      <c r="B412" s="87" t="s">
        <v>282</v>
      </c>
      <c r="C412" s="279"/>
      <c r="D412" s="279"/>
      <c r="E412" s="63" t="s">
        <v>346</v>
      </c>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18.5" customHeight="1" x14ac:dyDescent="0.25">
      <c r="A413" s="34" t="s">
        <v>638</v>
      </c>
      <c r="B413" s="46" t="s">
        <v>283</v>
      </c>
      <c r="C413" s="274"/>
      <c r="D413" s="274"/>
      <c r="E413" s="183"/>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38.25" x14ac:dyDescent="0.2">
      <c r="A414" s="34"/>
      <c r="B414" s="46" t="s">
        <v>797</v>
      </c>
      <c r="C414" s="196"/>
      <c r="D414" s="197"/>
      <c r="E414" s="32"/>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5.75" x14ac:dyDescent="0.25">
      <c r="A415" s="11"/>
      <c r="B415" s="316" t="s">
        <v>472</v>
      </c>
      <c r="C415" s="317"/>
      <c r="D415" s="317"/>
      <c r="E415" s="317"/>
      <c r="F415" s="317"/>
      <c r="G415" s="317"/>
      <c r="H415" s="317"/>
      <c r="I415" s="317"/>
      <c r="J415" s="317"/>
      <c r="K415" s="317"/>
      <c r="L415" s="317"/>
      <c r="M415" s="317"/>
      <c r="N415" s="317"/>
      <c r="O415" s="317"/>
      <c r="P415" s="317"/>
      <c r="Q415" s="317"/>
      <c r="R415" s="317"/>
      <c r="S415" s="317"/>
      <c r="T415" s="317"/>
      <c r="U415" s="317"/>
      <c r="V415" s="317"/>
      <c r="W415" s="317"/>
      <c r="X415" s="317"/>
      <c r="Y415" s="317"/>
      <c r="Z415" s="317"/>
      <c r="AA415" s="317"/>
      <c r="AB415" s="317"/>
      <c r="AC415" s="317"/>
      <c r="AD415" s="317"/>
      <c r="AE415" s="317"/>
      <c r="AF415" s="317"/>
      <c r="AG415" s="317"/>
      <c r="AH415" s="318"/>
    </row>
    <row r="416" spans="1:34" s="26" customFormat="1" ht="135" customHeight="1" x14ac:dyDescent="0.25">
      <c r="A416" s="80" t="s">
        <v>633</v>
      </c>
      <c r="B416" s="38" t="s">
        <v>285</v>
      </c>
      <c r="C416" s="275" t="s">
        <v>702</v>
      </c>
      <c r="D416" s="273" t="s">
        <v>552</v>
      </c>
      <c r="E416" s="264" t="s">
        <v>286</v>
      </c>
      <c r="F416" s="47">
        <v>45658</v>
      </c>
      <c r="G416" s="48">
        <v>46752</v>
      </c>
      <c r="H416" s="62"/>
      <c r="I416" s="62"/>
      <c r="J416" s="62"/>
      <c r="K416" s="62"/>
      <c r="L416" s="62"/>
      <c r="M416" s="62"/>
      <c r="N416" s="62"/>
      <c r="O416" s="62"/>
      <c r="P416" s="62"/>
      <c r="Q416" s="62"/>
      <c r="R416" s="62"/>
      <c r="S416" s="62"/>
      <c r="T416" s="62"/>
      <c r="U416" s="62"/>
      <c r="V416" s="6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16.25" customHeight="1" x14ac:dyDescent="0.25">
      <c r="A417" s="34" t="s">
        <v>536</v>
      </c>
      <c r="B417" s="46" t="s">
        <v>322</v>
      </c>
      <c r="C417" s="276"/>
      <c r="D417" s="274"/>
      <c r="E417" s="266"/>
      <c r="F417" s="47">
        <v>45658</v>
      </c>
      <c r="G417" s="48">
        <v>46752</v>
      </c>
      <c r="H417" s="62"/>
      <c r="I417" s="62"/>
      <c r="J417" s="62"/>
      <c r="K417" s="62"/>
      <c r="L417" s="62"/>
      <c r="M417" s="62"/>
      <c r="N417" s="62"/>
      <c r="O417" s="62"/>
      <c r="P417" s="62"/>
      <c r="Q417" s="62"/>
      <c r="R417" s="62"/>
      <c r="S417" s="62"/>
      <c r="T417" s="62"/>
      <c r="U417" s="62"/>
      <c r="V417" s="62"/>
      <c r="W417" s="71" t="s">
        <v>17</v>
      </c>
      <c r="X417" s="71" t="s">
        <v>17</v>
      </c>
      <c r="Y417" s="71" t="s">
        <v>17</v>
      </c>
      <c r="Z417" s="71" t="s">
        <v>17</v>
      </c>
      <c r="AA417" s="71" t="s">
        <v>17</v>
      </c>
      <c r="AB417" s="71" t="s">
        <v>17</v>
      </c>
      <c r="AC417" s="71" t="s">
        <v>17</v>
      </c>
      <c r="AD417" s="71" t="s">
        <v>17</v>
      </c>
      <c r="AE417" s="71" t="s">
        <v>17</v>
      </c>
      <c r="AF417" s="71" t="s">
        <v>17</v>
      </c>
      <c r="AG417" s="71" t="s">
        <v>17</v>
      </c>
      <c r="AH417" s="71" t="s">
        <v>17</v>
      </c>
    </row>
    <row r="418" spans="1:37" s="26" customFormat="1" ht="89.25" x14ac:dyDescent="0.25">
      <c r="A418" s="34"/>
      <c r="B418" s="46" t="s">
        <v>798</v>
      </c>
      <c r="D418" s="22"/>
      <c r="E418" s="32"/>
      <c r="F418" s="47">
        <v>45658</v>
      </c>
      <c r="G418" s="48">
        <v>46752</v>
      </c>
      <c r="H418" s="33"/>
      <c r="I418" s="33"/>
      <c r="J418" s="33"/>
      <c r="K418" s="33"/>
      <c r="L418" s="72"/>
      <c r="M418" s="33"/>
      <c r="N418" s="33"/>
      <c r="O418" s="33"/>
      <c r="P418" s="33"/>
      <c r="Q418" s="72"/>
      <c r="R418" s="33"/>
      <c r="S418" s="33"/>
      <c r="T418" s="33"/>
      <c r="U418" s="33"/>
      <c r="V418" s="7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 customFormat="1" ht="102" x14ac:dyDescent="0.25">
      <c r="A419" s="80">
        <v>89</v>
      </c>
      <c r="B419" s="38" t="s">
        <v>287</v>
      </c>
      <c r="C419" s="275" t="s">
        <v>702</v>
      </c>
      <c r="D419" s="273" t="s">
        <v>552</v>
      </c>
      <c r="E419" s="264" t="s">
        <v>288</v>
      </c>
      <c r="F419" s="47">
        <v>45658</v>
      </c>
      <c r="G419" s="48">
        <v>46752</v>
      </c>
      <c r="H419" s="33"/>
      <c r="I419" s="33"/>
      <c r="J419" s="33"/>
      <c r="K419" s="33"/>
      <c r="L419" s="72"/>
      <c r="M419" s="33"/>
      <c r="N419" s="33"/>
      <c r="O419" s="33"/>
      <c r="P419" s="33"/>
      <c r="Q419" s="72"/>
      <c r="R419" s="33"/>
      <c r="S419" s="33"/>
      <c r="T419" s="33"/>
      <c r="U419" s="33"/>
      <c r="V419" s="72"/>
      <c r="W419" s="71" t="s">
        <v>17</v>
      </c>
      <c r="X419" s="71"/>
      <c r="Y419" s="71" t="s">
        <v>17</v>
      </c>
      <c r="Z419" s="71"/>
      <c r="AA419" s="71" t="s">
        <v>17</v>
      </c>
      <c r="AB419" s="71"/>
      <c r="AC419" s="71" t="s">
        <v>17</v>
      </c>
      <c r="AD419" s="71"/>
      <c r="AE419" s="71" t="s">
        <v>17</v>
      </c>
      <c r="AF419" s="71"/>
      <c r="AG419" s="71" t="s">
        <v>17</v>
      </c>
      <c r="AH419" s="71"/>
      <c r="AJ419" s="1"/>
      <c r="AK419" s="1"/>
    </row>
    <row r="420" spans="1:37" s="1" customFormat="1" ht="102" x14ac:dyDescent="0.25">
      <c r="A420" s="34" t="s">
        <v>634</v>
      </c>
      <c r="B420" s="46" t="s">
        <v>672</v>
      </c>
      <c r="C420" s="276"/>
      <c r="D420" s="274"/>
      <c r="E420" s="266"/>
      <c r="F420" s="47">
        <v>45658</v>
      </c>
      <c r="G420" s="48">
        <v>46752</v>
      </c>
      <c r="H420" s="33"/>
      <c r="I420" s="33"/>
      <c r="J420" s="33"/>
      <c r="K420" s="33"/>
      <c r="L420" s="72"/>
      <c r="M420" s="33"/>
      <c r="N420" s="33"/>
      <c r="O420" s="33"/>
      <c r="P420" s="33"/>
      <c r="Q420" s="72"/>
      <c r="R420" s="33"/>
      <c r="S420" s="33"/>
      <c r="T420" s="33"/>
      <c r="U420" s="33"/>
      <c r="V420" s="72"/>
      <c r="W420" s="71" t="s">
        <v>17</v>
      </c>
      <c r="X420" s="71"/>
      <c r="Y420" s="71" t="s">
        <v>17</v>
      </c>
      <c r="Z420" s="71"/>
      <c r="AA420" s="71" t="s">
        <v>17</v>
      </c>
      <c r="AB420" s="71"/>
      <c r="AC420" s="71" t="s">
        <v>17</v>
      </c>
      <c r="AD420" s="71"/>
      <c r="AE420" s="71" t="s">
        <v>17</v>
      </c>
      <c r="AF420" s="71"/>
      <c r="AG420" s="71" t="s">
        <v>17</v>
      </c>
      <c r="AH420" s="71"/>
      <c r="AJ420" s="5"/>
      <c r="AK420" s="5"/>
    </row>
    <row r="421" spans="1:37" s="98" customFormat="1" ht="114.75" x14ac:dyDescent="0.25">
      <c r="A421" s="34"/>
      <c r="B421" s="46" t="s">
        <v>799</v>
      </c>
      <c r="C421" s="196"/>
      <c r="D421" s="22"/>
      <c r="E421" s="32"/>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row>
    <row r="422" spans="1:37" s="26" customFormat="1" ht="63.75" x14ac:dyDescent="0.25">
      <c r="A422" s="80">
        <v>90</v>
      </c>
      <c r="B422" s="38" t="s">
        <v>289</v>
      </c>
      <c r="C422" s="275" t="s">
        <v>702</v>
      </c>
      <c r="D422" s="273" t="s">
        <v>552</v>
      </c>
      <c r="E422" s="306" t="s">
        <v>290</v>
      </c>
      <c r="F422" s="47">
        <v>45658</v>
      </c>
      <c r="G422" s="48">
        <v>46752</v>
      </c>
      <c r="H422" s="33"/>
      <c r="I422" s="33"/>
      <c r="J422" s="33"/>
      <c r="K422" s="33"/>
      <c r="L422" s="72"/>
      <c r="M422" s="33"/>
      <c r="N422" s="33"/>
      <c r="O422" s="33"/>
      <c r="P422" s="33"/>
      <c r="Q422" s="72"/>
      <c r="R422" s="33"/>
      <c r="S422" s="33"/>
      <c r="T422" s="33"/>
      <c r="U422" s="33"/>
      <c r="V422" s="72"/>
      <c r="W422" s="71" t="s">
        <v>17</v>
      </c>
      <c r="X422" s="71" t="s">
        <v>17</v>
      </c>
      <c r="Y422" s="71" t="s">
        <v>17</v>
      </c>
      <c r="Z422" s="71" t="s">
        <v>17</v>
      </c>
      <c r="AA422" s="71" t="s">
        <v>17</v>
      </c>
      <c r="AB422" s="71" t="s">
        <v>17</v>
      </c>
      <c r="AC422" s="71" t="s">
        <v>17</v>
      </c>
      <c r="AD422" s="71" t="s">
        <v>17</v>
      </c>
      <c r="AE422" s="71" t="s">
        <v>17</v>
      </c>
      <c r="AF422" s="71" t="s">
        <v>17</v>
      </c>
      <c r="AG422" s="71" t="s">
        <v>17</v>
      </c>
      <c r="AH422" s="71" t="s">
        <v>17</v>
      </c>
    </row>
    <row r="423" spans="1:37" ht="63.75" x14ac:dyDescent="0.25">
      <c r="A423" s="34" t="s">
        <v>635</v>
      </c>
      <c r="B423" s="46" t="s">
        <v>323</v>
      </c>
      <c r="C423" s="276"/>
      <c r="D423" s="274"/>
      <c r="E423" s="307"/>
      <c r="F423" s="47">
        <v>45658</v>
      </c>
      <c r="G423" s="48">
        <v>46752</v>
      </c>
      <c r="H423" s="33"/>
      <c r="I423" s="33"/>
      <c r="J423" s="33"/>
      <c r="K423" s="33"/>
      <c r="L423" s="72"/>
      <c r="M423" s="33"/>
      <c r="N423" s="33"/>
      <c r="O423" s="33"/>
      <c r="P423" s="33"/>
      <c r="Q423" s="72"/>
      <c r="R423" s="33"/>
      <c r="S423" s="33"/>
      <c r="T423" s="33"/>
      <c r="U423" s="33"/>
      <c r="V423" s="72"/>
      <c r="W423" s="71" t="s">
        <v>17</v>
      </c>
      <c r="X423" s="71" t="s">
        <v>17</v>
      </c>
      <c r="Y423" s="71" t="s">
        <v>17</v>
      </c>
      <c r="Z423" s="71" t="s">
        <v>17</v>
      </c>
      <c r="AA423" s="71" t="s">
        <v>17</v>
      </c>
      <c r="AB423" s="71" t="s">
        <v>17</v>
      </c>
      <c r="AC423" s="71" t="s">
        <v>17</v>
      </c>
      <c r="AD423" s="71" t="s">
        <v>17</v>
      </c>
      <c r="AE423" s="71" t="s">
        <v>17</v>
      </c>
      <c r="AF423" s="71" t="s">
        <v>17</v>
      </c>
      <c r="AG423" s="71" t="s">
        <v>17</v>
      </c>
      <c r="AH423" s="71" t="s">
        <v>17</v>
      </c>
    </row>
    <row r="424" spans="1:37" ht="76.5" x14ac:dyDescent="0.25">
      <c r="A424" s="34"/>
      <c r="B424" s="46" t="s">
        <v>800</v>
      </c>
      <c r="C424" s="56"/>
      <c r="D424" s="56"/>
      <c r="E424" s="32"/>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15.75" x14ac:dyDescent="0.25">
      <c r="A425" s="2"/>
      <c r="B425" s="211" t="s">
        <v>94</v>
      </c>
      <c r="C425" s="212"/>
      <c r="D425" s="5"/>
      <c r="E425" s="213"/>
      <c r="F425" s="214"/>
      <c r="G425" s="215"/>
      <c r="H425" s="215">
        <f>K425+I425+J425</f>
        <v>0</v>
      </c>
      <c r="I425" s="215">
        <f>I299+I304</f>
        <v>0</v>
      </c>
      <c r="J425" s="215">
        <f t="shared" ref="J425:L425" si="107">J299+J304</f>
        <v>0</v>
      </c>
      <c r="K425" s="215">
        <f t="shared" si="107"/>
        <v>0</v>
      </c>
      <c r="L425" s="215">
        <f t="shared" si="107"/>
        <v>0</v>
      </c>
      <c r="M425" s="215">
        <f>P425</f>
        <v>0</v>
      </c>
      <c r="N425" s="215">
        <f>N299+N304</f>
        <v>0</v>
      </c>
      <c r="O425" s="215">
        <f t="shared" ref="O425:Q425" si="108">O299+O304</f>
        <v>0</v>
      </c>
      <c r="P425" s="215">
        <f t="shared" si="108"/>
        <v>0</v>
      </c>
      <c r="Q425" s="215">
        <f t="shared" si="108"/>
        <v>0</v>
      </c>
      <c r="R425" s="215">
        <f>U425</f>
        <v>0</v>
      </c>
      <c r="S425" s="215">
        <f>S299+S304</f>
        <v>0</v>
      </c>
      <c r="T425" s="215">
        <f t="shared" ref="T425:V425" si="109">T299+T304</f>
        <v>0</v>
      </c>
      <c r="U425" s="215">
        <f t="shared" si="109"/>
        <v>0</v>
      </c>
      <c r="V425" s="215">
        <f t="shared" si="109"/>
        <v>0</v>
      </c>
      <c r="W425" s="12"/>
      <c r="X425" s="12"/>
      <c r="Y425" s="12"/>
      <c r="Z425" s="12"/>
      <c r="AA425" s="12"/>
      <c r="AB425" s="12"/>
      <c r="AC425" s="12"/>
      <c r="AD425" s="12"/>
      <c r="AE425" s="12"/>
      <c r="AF425" s="12"/>
      <c r="AG425" s="10"/>
      <c r="AH425" s="242"/>
    </row>
    <row r="426" spans="1:37" ht="15.75" x14ac:dyDescent="0.25">
      <c r="A426" s="216"/>
      <c r="B426" s="217" t="s">
        <v>345</v>
      </c>
      <c r="C426" s="218"/>
      <c r="D426" s="3"/>
      <c r="E426" s="4"/>
      <c r="F426" s="219"/>
      <c r="G426" s="220"/>
      <c r="H426" s="221">
        <f>J426+K426+L426</f>
        <v>263826.19999999995</v>
      </c>
      <c r="I426" s="221" t="e">
        <f>I60+I112+I210+I296+I425</f>
        <v>#REF!</v>
      </c>
      <c r="J426" s="221">
        <f>J60+J112+J210+J296+J425</f>
        <v>2023.7</v>
      </c>
      <c r="K426" s="221">
        <f>K60+K112+K210+K296+K425</f>
        <v>261752.49999999994</v>
      </c>
      <c r="L426" s="221">
        <f>L60+L112+L210+L296+L425</f>
        <v>50</v>
      </c>
      <c r="M426" s="221">
        <f>M60+M112+M210+M296+M425</f>
        <v>264664.2</v>
      </c>
      <c r="N426" s="221"/>
      <c r="O426" s="221">
        <f>O60+O112+O210+O296+O425</f>
        <v>2049</v>
      </c>
      <c r="P426" s="221">
        <f>P60+P112+P210+P296+P425</f>
        <v>262615.19999999995</v>
      </c>
      <c r="Q426" s="221"/>
      <c r="R426" s="221">
        <f>R60+R112+R210+R296+R425</f>
        <v>265019.10000000003</v>
      </c>
      <c r="S426" s="221"/>
      <c r="T426" s="221">
        <f>T60+T112+T210+T296+T425</f>
        <v>2049</v>
      </c>
      <c r="U426" s="221">
        <f>U60+U112+U210+U296+U425</f>
        <v>262970.09999999998</v>
      </c>
      <c r="V426" s="221" t="e">
        <f>V60+V112+V210+V296+V425</f>
        <v>#REF!</v>
      </c>
      <c r="W426" s="6"/>
      <c r="X426" s="6"/>
      <c r="Y426" s="6"/>
      <c r="Z426" s="6"/>
      <c r="AA426" s="6"/>
      <c r="AB426" s="6"/>
      <c r="AC426" s="6"/>
      <c r="AD426" s="6"/>
      <c r="AE426" s="6"/>
      <c r="AF426" s="6"/>
      <c r="AG426" s="6"/>
      <c r="AH426" s="9"/>
    </row>
    <row r="427" spans="1:37" x14ac:dyDescent="0.25">
      <c r="A427" s="198"/>
      <c r="B427" s="199"/>
      <c r="C427" s="199"/>
      <c r="D427" s="199"/>
      <c r="E427" s="200"/>
      <c r="F427" s="201"/>
      <c r="G427" s="202"/>
      <c r="H427" s="200"/>
      <c r="I427" s="200"/>
      <c r="J427" s="200"/>
      <c r="K427" s="200"/>
      <c r="L427" s="200"/>
      <c r="M427" s="200"/>
      <c r="N427" s="200"/>
      <c r="O427" s="200"/>
      <c r="P427" s="200"/>
      <c r="Q427" s="200"/>
      <c r="R427" s="200"/>
      <c r="S427" s="200"/>
      <c r="T427" s="200"/>
      <c r="U427" s="200"/>
      <c r="V427" s="200"/>
      <c r="W427" s="198"/>
      <c r="X427" s="198"/>
      <c r="Y427" s="198"/>
      <c r="Z427" s="198"/>
      <c r="AA427" s="203"/>
      <c r="AB427" s="203"/>
      <c r="AC427" s="203"/>
      <c r="AD427" s="203"/>
      <c r="AE427" s="203"/>
      <c r="AF427" s="198"/>
      <c r="AG427" s="198"/>
      <c r="AH427" s="204" t="s">
        <v>342</v>
      </c>
    </row>
    <row r="428" spans="1:37" x14ac:dyDescent="0.25">
      <c r="C428" s="207"/>
      <c r="D428" s="207"/>
      <c r="E428" s="207"/>
      <c r="F428" s="208"/>
      <c r="G428" s="208"/>
      <c r="H428" s="209"/>
      <c r="I428" s="207"/>
      <c r="J428" s="207"/>
      <c r="K428" s="207"/>
      <c r="L428" s="207"/>
      <c r="M428" s="209"/>
      <c r="N428" s="207"/>
      <c r="O428" s="207"/>
      <c r="P428" s="207"/>
      <c r="Q428" s="207"/>
      <c r="R428" s="209"/>
      <c r="S428" s="207"/>
      <c r="T428" s="207"/>
      <c r="U428" s="207"/>
      <c r="V428" s="207"/>
    </row>
    <row r="431" spans="1:37" x14ac:dyDescent="0.25">
      <c r="M431" s="210"/>
      <c r="O431" s="210"/>
      <c r="P431" s="210"/>
    </row>
    <row r="434" spans="13:13" x14ac:dyDescent="0.25">
      <c r="M434" s="210"/>
    </row>
  </sheetData>
  <mergeCells count="354">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P13:P14"/>
    <mergeCell ref="J13:J14"/>
    <mergeCell ref="K13:K14"/>
    <mergeCell ref="I13:I14"/>
    <mergeCell ref="C13:C14"/>
    <mergeCell ref="D13:D14"/>
    <mergeCell ref="A61:AH61"/>
    <mergeCell ref="T13:T14"/>
    <mergeCell ref="E56:E59"/>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C326:C327"/>
    <mergeCell ref="C309:C310"/>
    <mergeCell ref="D309:D310"/>
    <mergeCell ref="E309:E310"/>
    <mergeCell ref="D128:D130"/>
    <mergeCell ref="C144:C147"/>
    <mergeCell ref="F154:G154"/>
    <mergeCell ref="D80:D81"/>
    <mergeCell ref="F159:G159"/>
    <mergeCell ref="C155:C158"/>
    <mergeCell ref="D155:D158"/>
    <mergeCell ref="E149:E153"/>
    <mergeCell ref="F171:G171"/>
    <mergeCell ref="A132:AH132"/>
    <mergeCell ref="A139:AH139"/>
    <mergeCell ref="D107:D108"/>
    <mergeCell ref="A112:D112"/>
    <mergeCell ref="A114:AH114"/>
    <mergeCell ref="C101:C106"/>
    <mergeCell ref="E107:E111"/>
    <mergeCell ref="D144:D147"/>
    <mergeCell ref="E85:E99"/>
    <mergeCell ref="D101:D106"/>
    <mergeCell ref="C93:C99"/>
    <mergeCell ref="B298:AH298"/>
    <mergeCell ref="C293:C295"/>
    <mergeCell ref="C265:C273"/>
    <mergeCell ref="D265:D273"/>
    <mergeCell ref="E265:E273"/>
    <mergeCell ref="D217:D220"/>
    <mergeCell ref="E217:E220"/>
    <mergeCell ref="D321:D322"/>
    <mergeCell ref="C321:C322"/>
    <mergeCell ref="F179:G179"/>
    <mergeCell ref="A51:AH51"/>
    <mergeCell ref="C160:C162"/>
    <mergeCell ref="D149:D153"/>
    <mergeCell ref="C239:C242"/>
    <mergeCell ref="F308:G308"/>
    <mergeCell ref="E299:E303"/>
    <mergeCell ref="E304:E306"/>
    <mergeCell ref="A143:AH143"/>
    <mergeCell ref="C128:C130"/>
    <mergeCell ref="E144:E147"/>
    <mergeCell ref="A127:AH127"/>
    <mergeCell ref="A296:C296"/>
    <mergeCell ref="E290:E292"/>
    <mergeCell ref="D290:D292"/>
    <mergeCell ref="E293:E295"/>
    <mergeCell ref="C290:C292"/>
    <mergeCell ref="C82:C83"/>
    <mergeCell ref="C85:C92"/>
    <mergeCell ref="F118:G118"/>
    <mergeCell ref="C107:C108"/>
    <mergeCell ref="C149:C153"/>
    <mergeCell ref="C213:C216"/>
    <mergeCell ref="D213:D216"/>
    <mergeCell ref="D168:D170"/>
    <mergeCell ref="A211:AH211"/>
    <mergeCell ref="A193:A194"/>
    <mergeCell ref="E155:E158"/>
    <mergeCell ref="B190:B192"/>
    <mergeCell ref="B195:B196"/>
    <mergeCell ref="D176:D178"/>
    <mergeCell ref="F167:G167"/>
    <mergeCell ref="C193:C194"/>
    <mergeCell ref="C195:C196"/>
    <mergeCell ref="C185:C187"/>
    <mergeCell ref="D185:D187"/>
    <mergeCell ref="C164:C166"/>
    <mergeCell ref="B193:B194"/>
    <mergeCell ref="C168:C171"/>
    <mergeCell ref="C176:C179"/>
    <mergeCell ref="C172:C175"/>
    <mergeCell ref="C191:C192"/>
    <mergeCell ref="C180:C182"/>
    <mergeCell ref="A198:AH198"/>
    <mergeCell ref="A203:AH203"/>
    <mergeCell ref="D199:D201"/>
    <mergeCell ref="F175:G175"/>
    <mergeCell ref="F183:G183"/>
    <mergeCell ref="F163:G163"/>
    <mergeCell ref="E128:E130"/>
    <mergeCell ref="A148:AH148"/>
    <mergeCell ref="D344:D346"/>
    <mergeCell ref="E328:E329"/>
    <mergeCell ref="D328:D329"/>
    <mergeCell ref="C328:C329"/>
    <mergeCell ref="C332:C334"/>
    <mergeCell ref="D332:D334"/>
    <mergeCell ref="E332:E334"/>
    <mergeCell ref="C336:C338"/>
    <mergeCell ref="D336:D338"/>
    <mergeCell ref="E336:E339"/>
    <mergeCell ref="A331:AH331"/>
    <mergeCell ref="E344:E346"/>
    <mergeCell ref="D324:D325"/>
    <mergeCell ref="E312:E313"/>
    <mergeCell ref="D315:D316"/>
    <mergeCell ref="C315:C316"/>
    <mergeCell ref="E287:E289"/>
    <mergeCell ref="E213:E216"/>
    <mergeCell ref="C199:C201"/>
    <mergeCell ref="F187:G187"/>
    <mergeCell ref="D164:D165"/>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D78:D79"/>
    <mergeCell ref="B415:AH415"/>
    <mergeCell ref="D352:D353"/>
    <mergeCell ref="C352:C353"/>
    <mergeCell ref="E362:E363"/>
    <mergeCell ref="E393:E394"/>
    <mergeCell ref="C397:C398"/>
    <mergeCell ref="D397:D398"/>
    <mergeCell ref="E397:E398"/>
    <mergeCell ref="C400:C401"/>
    <mergeCell ref="D400:D401"/>
    <mergeCell ref="E400:E401"/>
    <mergeCell ref="A403:AH403"/>
    <mergeCell ref="A396:AH396"/>
    <mergeCell ref="D376:D377"/>
    <mergeCell ref="C376:C377"/>
    <mergeCell ref="E376:E377"/>
    <mergeCell ref="E358:E359"/>
    <mergeCell ref="D358:D359"/>
    <mergeCell ref="C379:C381"/>
    <mergeCell ref="C382:C384"/>
    <mergeCell ref="D411:D413"/>
    <mergeCell ref="C393:C394"/>
    <mergeCell ref="D393:D394"/>
    <mergeCell ref="D407:D409"/>
    <mergeCell ref="E404:E405"/>
    <mergeCell ref="E239:E242"/>
    <mergeCell ref="E275:E277"/>
    <mergeCell ref="E262:E264"/>
    <mergeCell ref="E251:E253"/>
    <mergeCell ref="D251:D253"/>
    <mergeCell ref="D287:D289"/>
    <mergeCell ref="C287:C289"/>
    <mergeCell ref="D275:D277"/>
    <mergeCell ref="C251:C254"/>
    <mergeCell ref="D243:D246"/>
    <mergeCell ref="C259:C261"/>
    <mergeCell ref="C256:C258"/>
    <mergeCell ref="D256:D258"/>
    <mergeCell ref="C281:C286"/>
    <mergeCell ref="C275:C277"/>
    <mergeCell ref="D259:D261"/>
    <mergeCell ref="D362:D363"/>
    <mergeCell ref="C373:C374"/>
    <mergeCell ref="C369:C371"/>
    <mergeCell ref="E281:E286"/>
    <mergeCell ref="E321:E322"/>
    <mergeCell ref="E340:E342"/>
    <mergeCell ref="C344:C346"/>
    <mergeCell ref="C422:C423"/>
    <mergeCell ref="D422:D423"/>
    <mergeCell ref="E422:E423"/>
    <mergeCell ref="D385:D386"/>
    <mergeCell ref="E385:E386"/>
    <mergeCell ref="C388:C391"/>
    <mergeCell ref="D388:D391"/>
    <mergeCell ref="E388:E391"/>
    <mergeCell ref="D379:D380"/>
    <mergeCell ref="E379:E380"/>
    <mergeCell ref="D382:D383"/>
    <mergeCell ref="E382:E383"/>
    <mergeCell ref="C385:C386"/>
    <mergeCell ref="C416:C417"/>
    <mergeCell ref="D416:D417"/>
    <mergeCell ref="E416:E417"/>
    <mergeCell ref="C419:C420"/>
    <mergeCell ref="D419:D420"/>
    <mergeCell ref="E419:E420"/>
    <mergeCell ref="C411:C413"/>
    <mergeCell ref="C407:C409"/>
    <mergeCell ref="E407:E409"/>
    <mergeCell ref="C404:C405"/>
    <mergeCell ref="D404:D405"/>
    <mergeCell ref="A190:A192"/>
    <mergeCell ref="A195:A196"/>
    <mergeCell ref="E199:E202"/>
    <mergeCell ref="D293:D295"/>
    <mergeCell ref="C358:C359"/>
    <mergeCell ref="A212:AH212"/>
    <mergeCell ref="C222:C224"/>
    <mergeCell ref="A221:AH221"/>
    <mergeCell ref="D222:D224"/>
    <mergeCell ref="C231:C234"/>
    <mergeCell ref="D231:D234"/>
    <mergeCell ref="E231:E234"/>
    <mergeCell ref="D278:D280"/>
    <mergeCell ref="E278:E280"/>
    <mergeCell ref="A274:AH274"/>
    <mergeCell ref="E247:E249"/>
    <mergeCell ref="D262:D264"/>
    <mergeCell ref="E222:E224"/>
    <mergeCell ref="E259:E261"/>
    <mergeCell ref="C204:C206"/>
    <mergeCell ref="D204:D206"/>
    <mergeCell ref="D281:D286"/>
    <mergeCell ref="A250:AH250"/>
    <mergeCell ref="D235:D237"/>
    <mergeCell ref="D373:D374"/>
    <mergeCell ref="E373:E374"/>
    <mergeCell ref="C217:C220"/>
    <mergeCell ref="C243:C246"/>
    <mergeCell ref="C262:C264"/>
    <mergeCell ref="C278:C280"/>
    <mergeCell ref="E256:E258"/>
    <mergeCell ref="C247:C249"/>
    <mergeCell ref="D247:D249"/>
    <mergeCell ref="D227:D230"/>
    <mergeCell ref="E227:E230"/>
    <mergeCell ref="A238:AH238"/>
    <mergeCell ref="E243:E245"/>
    <mergeCell ref="C227:C230"/>
    <mergeCell ref="E369:E371"/>
    <mergeCell ref="A361:AH361"/>
    <mergeCell ref="A297:AH297"/>
    <mergeCell ref="D304:D306"/>
    <mergeCell ref="C324:C325"/>
    <mergeCell ref="E324:E326"/>
    <mergeCell ref="E355:E356"/>
    <mergeCell ref="C362:C363"/>
    <mergeCell ref="D365:D367"/>
    <mergeCell ref="C365:C367"/>
    <mergeCell ref="E365:E367"/>
    <mergeCell ref="C207:C209"/>
    <mergeCell ref="D207:D209"/>
    <mergeCell ref="D312:D313"/>
    <mergeCell ref="D318:D319"/>
    <mergeCell ref="C318:C319"/>
    <mergeCell ref="E318:E319"/>
    <mergeCell ref="E315:E316"/>
    <mergeCell ref="C312:C313"/>
    <mergeCell ref="D299:D303"/>
    <mergeCell ref="E348:E350"/>
    <mergeCell ref="D348:D350"/>
    <mergeCell ref="C348:C350"/>
    <mergeCell ref="E352:E353"/>
    <mergeCell ref="C299:C303"/>
    <mergeCell ref="C304:C308"/>
    <mergeCell ref="D355:D356"/>
    <mergeCell ref="C355:C356"/>
    <mergeCell ref="C340:C342"/>
    <mergeCell ref="D340:D342"/>
    <mergeCell ref="A210:D210"/>
    <mergeCell ref="E235:E237"/>
    <mergeCell ref="C235:C237"/>
    <mergeCell ref="D239:D242"/>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2025-09-01T13:09:24Z</cp:lastPrinted>
  <dcterms:created xsi:type="dcterms:W3CDTF">2014-09-11T06:26:00Z</dcterms:created>
  <dcterms:modified xsi:type="dcterms:W3CDTF">2025-09-08T06:31:22Z</dcterms:modified>
</cp:coreProperties>
</file>